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<sst xmlns="http://schemas.openxmlformats.org/spreadsheetml/2006/main" count="1439" uniqueCount="540">
  <si>
    <t xml:space="preserve">АО "Комбинат Школьного Питания "Огонёк"</t>
  </si>
  <si>
    <t xml:space="preserve">Приложение 8 к СанПиН 2.3/ 2.4.3590-20</t>
  </si>
  <si>
    <t xml:space="preserve">Примерное меню и пищевая ценность приготовляемых блюд</t>
  </si>
  <si>
    <t xml:space="preserve">Рацион: Меню СОШ ОВЗ (янв  2025)</t>
  </si>
  <si>
    <t xml:space="preserve">День:</t>
  </si>
  <si>
    <t xml:space="preserve">понедельник</t>
  </si>
  <si>
    <t xml:space="preserve">Неделя:</t>
  </si>
  <si>
    <t xml:space="preserve">1</t>
  </si>
  <si>
    <t xml:space="preserve">№
рец.</t>
  </si>
  <si>
    <t xml:space="preserve">Прием пищи, наименование блюда</t>
  </si>
  <si>
    <t xml:space="preserve">Масса порции</t>
  </si>
  <si>
    <t xml:space="preserve">Пищевые вещества (г)</t>
  </si>
  <si>
    <t xml:space="preserve">Энерге-
тическая ценность (ккал)</t>
  </si>
  <si>
    <t xml:space="preserve">Б</t>
  </si>
  <si>
    <t xml:space="preserve">Ж</t>
  </si>
  <si>
    <t xml:space="preserve">У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</si>
  <si>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</si>
  <si>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</si>
  <si>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</si>
  <si>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</si>
  <si>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</si>
  <si>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</si>
  <si>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Завтрак</t>
  </si>
  <si>
    <t xml:space="preserve">444,04</t>
  </si>
  <si>
    <t xml:space="preserve">Плов из свинины </t>
  </si>
  <si>
    <t xml:space="preserve">200</t>
  </si>
  <si>
    <t xml:space="preserve">14,04</t>
  </si>
  <si>
    <t xml:space="preserve">749,22</t>
  </si>
  <si>
    <t xml:space="preserve">Фруктовая нарезка (яблоко)</t>
  </si>
  <si>
    <t xml:space="preserve">75</t>
  </si>
  <si>
    <t xml:space="preserve">0,3</t>
  </si>
  <si>
    <t xml:space="preserve">8,48</t>
  </si>
  <si>
    <t xml:space="preserve">35,1</t>
  </si>
  <si>
    <t xml:space="preserve">783,22</t>
  </si>
  <si>
    <t xml:space="preserve">Чай фруктовый (яблоко)</t>
  </si>
  <si>
    <t xml:space="preserve">0,02</t>
  </si>
  <si>
    <t xml:space="preserve">15,49</t>
  </si>
  <si>
    <t xml:space="preserve">62,4</t>
  </si>
  <si>
    <t xml:space="preserve">108,13</t>
  </si>
  <si>
    <t xml:space="preserve">Хлеб пшеничный.</t>
  </si>
  <si>
    <t xml:space="preserve">42,9</t>
  </si>
  <si>
    <t xml:space="preserve">3,27</t>
  </si>
  <si>
    <t xml:space="preserve">0,34</t>
  </si>
  <si>
    <t xml:space="preserve">21,29</t>
  </si>
  <si>
    <t xml:space="preserve">101,1</t>
  </si>
  <si>
    <t xml:space="preserve">382,1</t>
  </si>
  <si>
    <t xml:space="preserve">Бутерброд с повидлом</t>
  </si>
  <si>
    <t xml:space="preserve">36,1</t>
  </si>
  <si>
    <t xml:space="preserve">0,35</t>
  </si>
  <si>
    <t xml:space="preserve">0,36</t>
  </si>
  <si>
    <t xml:space="preserve">10,8</t>
  </si>
  <si>
    <t xml:space="preserve">46,8</t>
  </si>
  <si>
    <t xml:space="preserve">300,08</t>
  </si>
  <si>
    <t xml:space="preserve">Чай с сахаром</t>
  </si>
  <si>
    <t xml:space="preserve">15</t>
  </si>
  <si>
    <t xml:space="preserve">60</t>
  </si>
  <si>
    <t xml:space="preserve">Итого за Завтрак</t>
  </si>
  <si>
    <t xml:space="preserve">754</t>
  </si>
  <si>
    <t xml:space="preserve">Обед</t>
  </si>
  <si>
    <t xml:space="preserve">68,22</t>
  </si>
  <si>
    <t xml:space="preserve">Салат из моркови "По-корейски"</t>
  </si>
  <si>
    <t xml:space="preserve">0,76</t>
  </si>
  <si>
    <t xml:space="preserve">3,05</t>
  </si>
  <si>
    <t xml:space="preserve">4,69</t>
  </si>
  <si>
    <t xml:space="preserve">49,2</t>
  </si>
  <si>
    <t xml:space="preserve">37,08</t>
  </si>
  <si>
    <t xml:space="preserve">Борщ из свежей капусты с картофелем. </t>
  </si>
  <si>
    <t xml:space="preserve">8,65</t>
  </si>
  <si>
    <t xml:space="preserve">88,9</t>
  </si>
  <si>
    <t xml:space="preserve">240</t>
  </si>
  <si>
    <t xml:space="preserve">16,85</t>
  </si>
  <si>
    <t xml:space="preserve">512,13</t>
  </si>
  <si>
    <t xml:space="preserve">Компот из плодов сушеных</t>
  </si>
  <si>
    <t xml:space="preserve">180</t>
  </si>
  <si>
    <t xml:space="preserve">0,27</t>
  </si>
  <si>
    <t xml:space="preserve">37,2</t>
  </si>
  <si>
    <t xml:space="preserve">2,81</t>
  </si>
  <si>
    <t xml:space="preserve">18,32</t>
  </si>
  <si>
    <t xml:space="preserve">87</t>
  </si>
  <si>
    <t xml:space="preserve">109,13</t>
  </si>
  <si>
    <t xml:space="preserve">Хлеб ржано- пшеничный.</t>
  </si>
  <si>
    <t xml:space="preserve">38</t>
  </si>
  <si>
    <t xml:space="preserve">2,51</t>
  </si>
  <si>
    <t xml:space="preserve">0,46</t>
  </si>
  <si>
    <t xml:space="preserve">12,92</t>
  </si>
  <si>
    <t xml:space="preserve">68,8</t>
  </si>
  <si>
    <t xml:space="preserve">Бутерброд с повидлом </t>
  </si>
  <si>
    <t xml:space="preserve">Чай с сахаром </t>
  </si>
  <si>
    <t xml:space="preserve">Итого за Обед</t>
  </si>
  <si>
    <t xml:space="preserve">991,3</t>
  </si>
  <si>
    <t xml:space="preserve">Итого за день</t>
  </si>
  <si>
    <t xml:space="preserve">Примерное меню и пищевая ценность приготовляемых блюд (лист 2)</t>
  </si>
  <si>
    <t xml:space="preserve">вторник</t>
  </si>
  <si>
    <t xml:space="preserve">377,03</t>
  </si>
  <si>
    <t xml:space="preserve">Бутерброд с сыром (батон) </t>
  </si>
  <si>
    <t xml:space="preserve">5/15/25</t>
  </si>
  <si>
    <t xml:space="preserve">5,43</t>
  </si>
  <si>
    <t xml:space="preserve">8,27</t>
  </si>
  <si>
    <t xml:space="preserve">258,13</t>
  </si>
  <si>
    <t xml:space="preserve">Каша молочная пшенная с маслом (вязкая)</t>
  </si>
  <si>
    <t xml:space="preserve">197</t>
  </si>
  <si>
    <t xml:space="preserve">590,23</t>
  </si>
  <si>
    <t xml:space="preserve">Печенье "Мария" (галеты) </t>
  </si>
  <si>
    <t xml:space="preserve">30</t>
  </si>
  <si>
    <t xml:space="preserve">2,55</t>
  </si>
  <si>
    <t xml:space="preserve">1,5</t>
  </si>
  <si>
    <t xml:space="preserve">22,2</t>
  </si>
  <si>
    <t xml:space="preserve">114</t>
  </si>
  <si>
    <t xml:space="preserve">286,08</t>
  </si>
  <si>
    <t xml:space="preserve">Кофейный напиток с молоком.</t>
  </si>
  <si>
    <t xml:space="preserve">2,5</t>
  </si>
  <si>
    <t xml:space="preserve">29</t>
  </si>
  <si>
    <t xml:space="preserve">2,2</t>
  </si>
  <si>
    <t xml:space="preserve">0,23</t>
  </si>
  <si>
    <t xml:space="preserve">14,36</t>
  </si>
  <si>
    <t xml:space="preserve">68,2</t>
  </si>
  <si>
    <t xml:space="preserve">590,13</t>
  </si>
  <si>
    <t xml:space="preserve">Печенье сахарное</t>
  </si>
  <si>
    <t xml:space="preserve">51</t>
  </si>
  <si>
    <t xml:space="preserve">3,83</t>
  </si>
  <si>
    <t xml:space="preserve">4,95</t>
  </si>
  <si>
    <t xml:space="preserve">37,8</t>
  </si>
  <si>
    <t xml:space="preserve">212,7</t>
  </si>
  <si>
    <t xml:space="preserve">Чай б/с </t>
  </si>
  <si>
    <t xml:space="preserve">752</t>
  </si>
  <si>
    <t xml:space="preserve">4,08</t>
  </si>
  <si>
    <t xml:space="preserve">Салат из белокочанной капусты с морковью</t>
  </si>
  <si>
    <t xml:space="preserve">0,98</t>
  </si>
  <si>
    <t xml:space="preserve">45,08</t>
  </si>
  <si>
    <t xml:space="preserve">Суп гороховый </t>
  </si>
  <si>
    <t xml:space="preserve">551,04</t>
  </si>
  <si>
    <t xml:space="preserve">Гренки из пш. хлеба </t>
  </si>
  <si>
    <t xml:space="preserve">10</t>
  </si>
  <si>
    <t xml:space="preserve">0,12</t>
  </si>
  <si>
    <t xml:space="preserve">7,7</t>
  </si>
  <si>
    <t xml:space="preserve">40</t>
  </si>
  <si>
    <t xml:space="preserve">260,21</t>
  </si>
  <si>
    <t xml:space="preserve">Гуляш из свинины </t>
  </si>
  <si>
    <t xml:space="preserve">100</t>
  </si>
  <si>
    <t xml:space="preserve">12,37</t>
  </si>
  <si>
    <t xml:space="preserve">8,57</t>
  </si>
  <si>
    <t xml:space="preserve">2,96</t>
  </si>
  <si>
    <t xml:space="preserve">149,8</t>
  </si>
  <si>
    <t xml:space="preserve">227,12</t>
  </si>
  <si>
    <t xml:space="preserve">Макароны отварные </t>
  </si>
  <si>
    <t xml:space="preserve">150</t>
  </si>
  <si>
    <t xml:space="preserve">376,12</t>
  </si>
  <si>
    <t xml:space="preserve">Компот из сушеных фруктов (курага)</t>
  </si>
  <si>
    <t xml:space="preserve">0,4</t>
  </si>
  <si>
    <t xml:space="preserve">24,98</t>
  </si>
  <si>
    <t xml:space="preserve">101,7</t>
  </si>
  <si>
    <t xml:space="preserve">25</t>
  </si>
  <si>
    <t xml:space="preserve">1,9</t>
  </si>
  <si>
    <t xml:space="preserve">0,2</t>
  </si>
  <si>
    <t xml:space="preserve">12,38</t>
  </si>
  <si>
    <t xml:space="preserve">58,8</t>
  </si>
  <si>
    <t xml:space="preserve">26,3</t>
  </si>
  <si>
    <t xml:space="preserve">1,72</t>
  </si>
  <si>
    <t xml:space="preserve">0,31</t>
  </si>
  <si>
    <t xml:space="preserve">8,84</t>
  </si>
  <si>
    <t xml:space="preserve">47,1</t>
  </si>
  <si>
    <t xml:space="preserve">1 002,3</t>
  </si>
  <si>
    <t xml:space="preserve">Примерное меню и пищевая ценность приготовляемых блюд (лист 3)</t>
  </si>
  <si>
    <t xml:space="preserve">среда</t>
  </si>
  <si>
    <t xml:space="preserve">271,07</t>
  </si>
  <si>
    <t xml:space="preserve">Шницель домашний ( с соусом)</t>
  </si>
  <si>
    <t xml:space="preserve">105</t>
  </si>
  <si>
    <t xml:space="preserve">13,49</t>
  </si>
  <si>
    <t xml:space="preserve">207,4</t>
  </si>
  <si>
    <t xml:space="preserve">225,04</t>
  </si>
  <si>
    <t xml:space="preserve">Рис припущенный </t>
  </si>
  <si>
    <t xml:space="preserve">160</t>
  </si>
  <si>
    <t xml:space="preserve">Сушки</t>
  </si>
  <si>
    <t xml:space="preserve">1,1</t>
  </si>
  <si>
    <t xml:space="preserve">34</t>
  </si>
  <si>
    <t xml:space="preserve">26,5</t>
  </si>
  <si>
    <t xml:space="preserve">2,05</t>
  </si>
  <si>
    <t xml:space="preserve">0,22</t>
  </si>
  <si>
    <t xml:space="preserve">13,37</t>
  </si>
  <si>
    <t xml:space="preserve">63,5</t>
  </si>
  <si>
    <t xml:space="preserve">33,12</t>
  </si>
  <si>
    <t xml:space="preserve">Салат из свеклы отварной.</t>
  </si>
  <si>
    <t xml:space="preserve">5,16</t>
  </si>
  <si>
    <t xml:space="preserve">24,5</t>
  </si>
  <si>
    <t xml:space="preserve">67,12</t>
  </si>
  <si>
    <t xml:space="preserve">Щи из свежей капусты с картофелем </t>
  </si>
  <si>
    <t xml:space="preserve">1,47</t>
  </si>
  <si>
    <t xml:space="preserve">4,1</t>
  </si>
  <si>
    <t xml:space="preserve">7,69</t>
  </si>
  <si>
    <t xml:space="preserve">73,5</t>
  </si>
  <si>
    <t xml:space="preserve">Шницель домашний  ( с соусом)</t>
  </si>
  <si>
    <t xml:space="preserve">702,04</t>
  </si>
  <si>
    <t xml:space="preserve">Напиток из варенья</t>
  </si>
  <si>
    <t xml:space="preserve">47,2</t>
  </si>
  <si>
    <t xml:space="preserve">3,57</t>
  </si>
  <si>
    <t xml:space="preserve">0,38</t>
  </si>
  <si>
    <t xml:space="preserve">23,27</t>
  </si>
  <si>
    <t xml:space="preserve">110,5</t>
  </si>
  <si>
    <t xml:space="preserve">50</t>
  </si>
  <si>
    <t xml:space="preserve">3,3</t>
  </si>
  <si>
    <t xml:space="preserve">0,6</t>
  </si>
  <si>
    <t xml:space="preserve">17</t>
  </si>
  <si>
    <t xml:space="preserve">90,5</t>
  </si>
  <si>
    <t xml:space="preserve">1 048,3</t>
  </si>
  <si>
    <t xml:space="preserve">Примерное меню и пищевая ценность приготовляемых блюд (лист 4)</t>
  </si>
  <si>
    <t xml:space="preserve">четверг</t>
  </si>
  <si>
    <t xml:space="preserve">380,08</t>
  </si>
  <si>
    <t xml:space="preserve">Бутерброд с маслом (батон)</t>
  </si>
  <si>
    <t xml:space="preserve">5/25</t>
  </si>
  <si>
    <t xml:space="preserve">1,91</t>
  </si>
  <si>
    <t xml:space="preserve">4,35</t>
  </si>
  <si>
    <t xml:space="preserve">12,78</t>
  </si>
  <si>
    <t xml:space="preserve">97,9</t>
  </si>
  <si>
    <t xml:space="preserve">178,01</t>
  </si>
  <si>
    <t xml:space="preserve">Голубцы ленивые</t>
  </si>
  <si>
    <t xml:space="preserve">5,11</t>
  </si>
  <si>
    <t xml:space="preserve">133,12</t>
  </si>
  <si>
    <t xml:space="preserve">Картофель тушеный в соусе томатном</t>
  </si>
  <si>
    <t xml:space="preserve">2,38</t>
  </si>
  <si>
    <t xml:space="preserve">6,88</t>
  </si>
  <si>
    <t xml:space="preserve">20,53</t>
  </si>
  <si>
    <t xml:space="preserve">153,6</t>
  </si>
  <si>
    <t xml:space="preserve">Чай фруктовый</t>
  </si>
  <si>
    <t xml:space="preserve">7,56</t>
  </si>
  <si>
    <t xml:space="preserve">30,4</t>
  </si>
  <si>
    <t xml:space="preserve">35,8</t>
  </si>
  <si>
    <t xml:space="preserve">2,74</t>
  </si>
  <si>
    <t xml:space="preserve">0,29</t>
  </si>
  <si>
    <t xml:space="preserve">17,82</t>
  </si>
  <si>
    <t xml:space="preserve">84,6</t>
  </si>
  <si>
    <t xml:space="preserve">12</t>
  </si>
  <si>
    <t xml:space="preserve">1,32</t>
  </si>
  <si>
    <t xml:space="preserve">0,24</t>
  </si>
  <si>
    <t xml:space="preserve">8,4</t>
  </si>
  <si>
    <t xml:space="preserve">40,8</t>
  </si>
  <si>
    <t xml:space="preserve">289,06</t>
  </si>
  <si>
    <t xml:space="preserve">Напиток из шиповника </t>
  </si>
  <si>
    <t xml:space="preserve">193</t>
  </si>
  <si>
    <t xml:space="preserve">0,68</t>
  </si>
  <si>
    <t xml:space="preserve">22</t>
  </si>
  <si>
    <t xml:space="preserve">93,6</t>
  </si>
  <si>
    <t xml:space="preserve">720,8</t>
  </si>
  <si>
    <t xml:space="preserve">1,08</t>
  </si>
  <si>
    <t xml:space="preserve">Винегрет овощной</t>
  </si>
  <si>
    <t xml:space="preserve">80</t>
  </si>
  <si>
    <t xml:space="preserve">80,12</t>
  </si>
  <si>
    <t xml:space="preserve">Суп картофельный с рисом </t>
  </si>
  <si>
    <t xml:space="preserve">83,5</t>
  </si>
  <si>
    <t xml:space="preserve">Голубцы ленивые </t>
  </si>
  <si>
    <t xml:space="preserve">155</t>
  </si>
  <si>
    <t xml:space="preserve">2,46</t>
  </si>
  <si>
    <t xml:space="preserve">7,11</t>
  </si>
  <si>
    <t xml:space="preserve">21,21</t>
  </si>
  <si>
    <t xml:space="preserve">389,17</t>
  </si>
  <si>
    <t xml:space="preserve">Сок фруктовый </t>
  </si>
  <si>
    <t xml:space="preserve">20,2</t>
  </si>
  <si>
    <t xml:space="preserve">84,8</t>
  </si>
  <si>
    <t xml:space="preserve">3,8</t>
  </si>
  <si>
    <t xml:space="preserve">24,75</t>
  </si>
  <si>
    <t xml:space="preserve">117,5</t>
  </si>
  <si>
    <t xml:space="preserve">45,6</t>
  </si>
  <si>
    <t xml:space="preserve">3,04</t>
  </si>
  <si>
    <t xml:space="preserve">0,55</t>
  </si>
  <si>
    <t xml:space="preserve">15,64</t>
  </si>
  <si>
    <t xml:space="preserve">83,3</t>
  </si>
  <si>
    <t xml:space="preserve">Напиток из шиповника</t>
  </si>
  <si>
    <t xml:space="preserve">1 035,6</t>
  </si>
  <si>
    <t xml:space="preserve">Примерное меню и пищевая ценность приготовляемых блюд (лист 5)</t>
  </si>
  <si>
    <t xml:space="preserve">пятница</t>
  </si>
  <si>
    <t xml:space="preserve">19,2</t>
  </si>
  <si>
    <t xml:space="preserve">Паста с кур.филе, свежим помидором, сыром и слив. соусом </t>
  </si>
  <si>
    <t xml:space="preserve">170</t>
  </si>
  <si>
    <t xml:space="preserve">65</t>
  </si>
  <si>
    <t xml:space="preserve">0,26</t>
  </si>
  <si>
    <t xml:space="preserve">7,35</t>
  </si>
  <si>
    <t xml:space="preserve">Печенье сахарное </t>
  </si>
  <si>
    <t xml:space="preserve">25,2</t>
  </si>
  <si>
    <t xml:space="preserve">141,8</t>
  </si>
  <si>
    <t xml:space="preserve">31,2</t>
  </si>
  <si>
    <t xml:space="preserve">2,36</t>
  </si>
  <si>
    <t xml:space="preserve">0,25</t>
  </si>
  <si>
    <t xml:space="preserve">15,35</t>
  </si>
  <si>
    <t xml:space="preserve">72,9</t>
  </si>
  <si>
    <t xml:space="preserve">751,2</t>
  </si>
  <si>
    <t xml:space="preserve">20,12</t>
  </si>
  <si>
    <t xml:space="preserve">0,93</t>
  </si>
  <si>
    <t xml:space="preserve">3,01</t>
  </si>
  <si>
    <t xml:space="preserve">5,98</t>
  </si>
  <si>
    <t xml:space="preserve">23,12</t>
  </si>
  <si>
    <t xml:space="preserve">Суп гречневый с овощами</t>
  </si>
  <si>
    <t xml:space="preserve">1,99</t>
  </si>
  <si>
    <t xml:space="preserve">185</t>
  </si>
  <si>
    <t xml:space="preserve">0,65</t>
  </si>
  <si>
    <t xml:space="preserve">0,28</t>
  </si>
  <si>
    <t xml:space="preserve">21,09</t>
  </si>
  <si>
    <t xml:space="preserve">89,7</t>
  </si>
  <si>
    <t xml:space="preserve">30,3</t>
  </si>
  <si>
    <t xml:space="preserve">1,98</t>
  </si>
  <si>
    <t xml:space="preserve">10,2</t>
  </si>
  <si>
    <t xml:space="preserve">54,3</t>
  </si>
  <si>
    <t xml:space="preserve">966,3</t>
  </si>
  <si>
    <t xml:space="preserve">Примерное меню и пищевая ценность приготовляемых блюд (лист 6)</t>
  </si>
  <si>
    <t xml:space="preserve">суббота</t>
  </si>
  <si>
    <t xml:space="preserve">1 037,02</t>
  </si>
  <si>
    <t xml:space="preserve">Огурцы соленые </t>
  </si>
  <si>
    <t xml:space="preserve">0,84</t>
  </si>
  <si>
    <t xml:space="preserve">0,39</t>
  </si>
  <si>
    <t xml:space="preserve">4,9</t>
  </si>
  <si>
    <t xml:space="preserve">226,02</t>
  </si>
  <si>
    <t xml:space="preserve">Каша гречневая с филе куриным 30/210</t>
  </si>
  <si>
    <t xml:space="preserve">220</t>
  </si>
  <si>
    <t xml:space="preserve">298,08</t>
  </si>
  <si>
    <t xml:space="preserve">Чай с молоком.</t>
  </si>
  <si>
    <t xml:space="preserve">190</t>
  </si>
  <si>
    <t xml:space="preserve">17,9</t>
  </si>
  <si>
    <t xml:space="preserve">97,5</t>
  </si>
  <si>
    <t xml:space="preserve">31,3</t>
  </si>
  <si>
    <t xml:space="preserve">737,4</t>
  </si>
  <si>
    <t xml:space="preserve">19,06</t>
  </si>
  <si>
    <t xml:space="preserve">Салат Здоровье </t>
  </si>
  <si>
    <t xml:space="preserve">4,76</t>
  </si>
  <si>
    <t xml:space="preserve">154,13</t>
  </si>
  <si>
    <t xml:space="preserve">Суп крестьянский с крупой</t>
  </si>
  <si>
    <t xml:space="preserve">357,13</t>
  </si>
  <si>
    <t xml:space="preserve">Мясо отварное (для 1 бл)</t>
  </si>
  <si>
    <t xml:space="preserve">2,93</t>
  </si>
  <si>
    <t xml:space="preserve">2,11</t>
  </si>
  <si>
    <t xml:space="preserve">0,07</t>
  </si>
  <si>
    <t xml:space="preserve">31</t>
  </si>
  <si>
    <t xml:space="preserve">Каша гречневая с филе куриным </t>
  </si>
  <si>
    <t xml:space="preserve">274,08</t>
  </si>
  <si>
    <t xml:space="preserve">Кисель из к/ц плодового или ягодного </t>
  </si>
  <si>
    <t xml:space="preserve">29,42</t>
  </si>
  <si>
    <t xml:space="preserve">117,7</t>
  </si>
  <si>
    <t xml:space="preserve">29,3</t>
  </si>
  <si>
    <t xml:space="preserve">9,86</t>
  </si>
  <si>
    <t xml:space="preserve">52,5</t>
  </si>
  <si>
    <t xml:space="preserve">991,9</t>
  </si>
  <si>
    <t xml:space="preserve">Примерное меню и пищевая ценность приготовляемых блюд (лист 7)</t>
  </si>
  <si>
    <t xml:space="preserve">545,09</t>
  </si>
  <si>
    <t xml:space="preserve">Котлета рыбная из минтая </t>
  </si>
  <si>
    <t xml:space="preserve">11,3</t>
  </si>
  <si>
    <t xml:space="preserve">7,65</t>
  </si>
  <si>
    <t xml:space="preserve">7,3</t>
  </si>
  <si>
    <t xml:space="preserve">265,08</t>
  </si>
  <si>
    <t xml:space="preserve">Соус томатный </t>
  </si>
  <si>
    <t xml:space="preserve">20</t>
  </si>
  <si>
    <t xml:space="preserve">0,11</t>
  </si>
  <si>
    <t xml:space="preserve">0,73</t>
  </si>
  <si>
    <t xml:space="preserve">225,08</t>
  </si>
  <si>
    <t xml:space="preserve">Рис припущенный</t>
  </si>
  <si>
    <t xml:space="preserve">1,28</t>
  </si>
  <si>
    <t xml:space="preserve">1,65</t>
  </si>
  <si>
    <t xml:space="preserve">12,6</t>
  </si>
  <si>
    <t xml:space="preserve">70,9</t>
  </si>
  <si>
    <t xml:space="preserve">33,6</t>
  </si>
  <si>
    <t xml:space="preserve">2,58</t>
  </si>
  <si>
    <t xml:space="preserve">16,83</t>
  </si>
  <si>
    <t xml:space="preserve">79,9</t>
  </si>
  <si>
    <t xml:space="preserve">761,6</t>
  </si>
  <si>
    <t xml:space="preserve">87,12</t>
  </si>
  <si>
    <t xml:space="preserve">Салат из свеклы с растительным маслом </t>
  </si>
  <si>
    <t xml:space="preserve">0,96</t>
  </si>
  <si>
    <t xml:space="preserve">4,8</t>
  </si>
  <si>
    <t xml:space="preserve">6,1</t>
  </si>
  <si>
    <t xml:space="preserve">71,4</t>
  </si>
  <si>
    <t xml:space="preserve">108,05</t>
  </si>
  <si>
    <t xml:space="preserve">Суп картофельный с клецками </t>
  </si>
  <si>
    <t xml:space="preserve">Котлета рыбная из минтая</t>
  </si>
  <si>
    <t xml:space="preserve">Соус томатный</t>
  </si>
  <si>
    <t xml:space="preserve">6,75</t>
  </si>
  <si>
    <t xml:space="preserve">Компот из сушеных фруктов </t>
  </si>
  <si>
    <t xml:space="preserve">0,44</t>
  </si>
  <si>
    <t xml:space="preserve">27,77</t>
  </si>
  <si>
    <t xml:space="preserve">113</t>
  </si>
  <si>
    <t xml:space="preserve">31,9</t>
  </si>
  <si>
    <t xml:space="preserve">10,88</t>
  </si>
  <si>
    <t xml:space="preserve">57,9</t>
  </si>
  <si>
    <t xml:space="preserve">1 082,9</t>
  </si>
  <si>
    <t xml:space="preserve">Примерное меню и пищевая ценность приготовляемых блюд (лист 8)</t>
  </si>
  <si>
    <t xml:space="preserve">377,08</t>
  </si>
  <si>
    <t xml:space="preserve">5/10/20</t>
  </si>
  <si>
    <t xml:space="preserve">3,94</t>
  </si>
  <si>
    <t xml:space="preserve">7,16</t>
  </si>
  <si>
    <t xml:space="preserve">253,13</t>
  </si>
  <si>
    <t xml:space="preserve">Каша молочная рисовая (вязкая) </t>
  </si>
  <si>
    <t xml:space="preserve">6,34</t>
  </si>
  <si>
    <t xml:space="preserve">6,38</t>
  </si>
  <si>
    <t xml:space="preserve">382,07</t>
  </si>
  <si>
    <t xml:space="preserve">Какао с молоком</t>
  </si>
  <si>
    <t xml:space="preserve">2,39</t>
  </si>
  <si>
    <t xml:space="preserve">19,26</t>
  </si>
  <si>
    <t xml:space="preserve">110,7</t>
  </si>
  <si>
    <t xml:space="preserve">31,5</t>
  </si>
  <si>
    <t xml:space="preserve">2,43</t>
  </si>
  <si>
    <t xml:space="preserve">15,84</t>
  </si>
  <si>
    <t xml:space="preserve">75,2</t>
  </si>
  <si>
    <t xml:space="preserve">792,6</t>
  </si>
  <si>
    <t xml:space="preserve">6,14</t>
  </si>
  <si>
    <t xml:space="preserve">82,5</t>
  </si>
  <si>
    <t xml:space="preserve">153,22</t>
  </si>
  <si>
    <t xml:space="preserve">Суп рыбный</t>
  </si>
  <si>
    <t xml:space="preserve">0,5</t>
  </si>
  <si>
    <t xml:space="preserve">202,08</t>
  </si>
  <si>
    <t xml:space="preserve">Тефтели из говядины с рисом </t>
  </si>
  <si>
    <t xml:space="preserve">13,53</t>
  </si>
  <si>
    <t xml:space="preserve">196,1</t>
  </si>
  <si>
    <t xml:space="preserve">223,08</t>
  </si>
  <si>
    <t xml:space="preserve">Каша ячневая рассыпчатая с маслом</t>
  </si>
  <si>
    <t xml:space="preserve">4,88</t>
  </si>
  <si>
    <t xml:space="preserve">3,75</t>
  </si>
  <si>
    <t xml:space="preserve">32,06</t>
  </si>
  <si>
    <t xml:space="preserve">181,4</t>
  </si>
  <si>
    <t xml:space="preserve">0,9</t>
  </si>
  <si>
    <t xml:space="preserve">18,18</t>
  </si>
  <si>
    <t xml:space="preserve">76,3</t>
  </si>
  <si>
    <t xml:space="preserve">36</t>
  </si>
  <si>
    <t xml:space="preserve">0,43</t>
  </si>
  <si>
    <t xml:space="preserve">12,24</t>
  </si>
  <si>
    <t xml:space="preserve">65,2</t>
  </si>
  <si>
    <t xml:space="preserve">962,1</t>
  </si>
  <si>
    <t xml:space="preserve">Примерное меню и пищевая ценность приготовляемых блюд (лист 9)</t>
  </si>
  <si>
    <t xml:space="preserve">217,08</t>
  </si>
  <si>
    <t xml:space="preserve">Фрикадельки из кур</t>
  </si>
  <si>
    <t xml:space="preserve">331,07</t>
  </si>
  <si>
    <t xml:space="preserve">Соус сметанный с томатом</t>
  </si>
  <si>
    <t xml:space="preserve">0,42</t>
  </si>
  <si>
    <t xml:space="preserve">1,85</t>
  </si>
  <si>
    <t xml:space="preserve">17,7</t>
  </si>
  <si>
    <t xml:space="preserve">510,04</t>
  </si>
  <si>
    <t xml:space="preserve">Каша гречневая (вязкая)</t>
  </si>
  <si>
    <t xml:space="preserve">3,91</t>
  </si>
  <si>
    <t xml:space="preserve">294,08</t>
  </si>
  <si>
    <t xml:space="preserve">Чай с лимоном</t>
  </si>
  <si>
    <t xml:space="preserve">0,05</t>
  </si>
  <si>
    <t xml:space="preserve">0,01</t>
  </si>
  <si>
    <t xml:space="preserve">14,56</t>
  </si>
  <si>
    <t xml:space="preserve">58,5</t>
  </si>
  <si>
    <t xml:space="preserve">1,52</t>
  </si>
  <si>
    <t xml:space="preserve">0,16</t>
  </si>
  <si>
    <t xml:space="preserve">9,9</t>
  </si>
  <si>
    <t xml:space="preserve">47</t>
  </si>
  <si>
    <t xml:space="preserve">758</t>
  </si>
  <si>
    <t xml:space="preserve">9,08</t>
  </si>
  <si>
    <t xml:space="preserve">Салат из моркови с сахаром</t>
  </si>
  <si>
    <t xml:space="preserve">47,08</t>
  </si>
  <si>
    <t xml:space="preserve">Суп картофельный с вермишелью.</t>
  </si>
  <si>
    <t xml:space="preserve">Соус сметанный с томатом </t>
  </si>
  <si>
    <t xml:space="preserve">3,09</t>
  </si>
  <si>
    <t xml:space="preserve">35</t>
  </si>
  <si>
    <t xml:space="preserve">2,31</t>
  </si>
  <si>
    <t xml:space="preserve">11,9</t>
  </si>
  <si>
    <t xml:space="preserve">63,4</t>
  </si>
  <si>
    <t xml:space="preserve">Печенье сахарное 34</t>
  </si>
  <si>
    <t xml:space="preserve">976</t>
  </si>
  <si>
    <t xml:space="preserve">Примерное меню и пищевая ценность приготовляемых блюд (лист 10)</t>
  </si>
  <si>
    <t xml:space="preserve">523,22</t>
  </si>
  <si>
    <t xml:space="preserve">Бифштекс по домашнему</t>
  </si>
  <si>
    <t xml:space="preserve">70</t>
  </si>
  <si>
    <t xml:space="preserve">8,28</t>
  </si>
  <si>
    <t xml:space="preserve">129,03</t>
  </si>
  <si>
    <t xml:space="preserve">Гороховое пюре </t>
  </si>
  <si>
    <t xml:space="preserve">14</t>
  </si>
  <si>
    <t xml:space="preserve">68</t>
  </si>
  <si>
    <t xml:space="preserve">47,4</t>
  </si>
  <si>
    <t xml:space="preserve">712,4</t>
  </si>
  <si>
    <t xml:space="preserve">1,2</t>
  </si>
  <si>
    <t xml:space="preserve">42,08</t>
  </si>
  <si>
    <t xml:space="preserve">Рассольник ленинградский </t>
  </si>
  <si>
    <t xml:space="preserve">13,32</t>
  </si>
  <si>
    <t xml:space="preserve">0,33</t>
  </si>
  <si>
    <t xml:space="preserve">0,77</t>
  </si>
  <si>
    <t xml:space="preserve">1,48</t>
  </si>
  <si>
    <t xml:space="preserve">14,2</t>
  </si>
  <si>
    <t xml:space="preserve">0,32</t>
  </si>
  <si>
    <t xml:space="preserve">19,8</t>
  </si>
  <si>
    <t xml:space="preserve">94</t>
  </si>
  <si>
    <t xml:space="preserve">40,3</t>
  </si>
  <si>
    <t xml:space="preserve">2,64</t>
  </si>
  <si>
    <t xml:space="preserve">0,48</t>
  </si>
  <si>
    <t xml:space="preserve">13,6</t>
  </si>
  <si>
    <t xml:space="preserve">72,4</t>
  </si>
  <si>
    <t xml:space="preserve">1 005,3</t>
  </si>
  <si>
    <t xml:space="preserve">Примерное меню и пищевая ценность приготовляемых блюд (лист 11)</t>
  </si>
  <si>
    <t xml:space="preserve">210,05</t>
  </si>
  <si>
    <t xml:space="preserve">Гуляш из филе кур </t>
  </si>
  <si>
    <t xml:space="preserve">90</t>
  </si>
  <si>
    <t xml:space="preserve">3,2</t>
  </si>
  <si>
    <t xml:space="preserve">227,08</t>
  </si>
  <si>
    <t xml:space="preserve">Макароны отварные с маслом</t>
  </si>
  <si>
    <t xml:space="preserve">34,3</t>
  </si>
  <si>
    <t xml:space="preserve">775,3</t>
  </si>
  <si>
    <t xml:space="preserve">2,08</t>
  </si>
  <si>
    <t xml:space="preserve">Салат "Витаминный"</t>
  </si>
  <si>
    <t xml:space="preserve">6,06</t>
  </si>
  <si>
    <t xml:space="preserve">6,56</t>
  </si>
  <si>
    <t xml:space="preserve">83,8</t>
  </si>
  <si>
    <t xml:space="preserve">129,11</t>
  </si>
  <si>
    <t xml:space="preserve">Суп гречневый с овощами </t>
  </si>
  <si>
    <t xml:space="preserve">1,82</t>
  </si>
  <si>
    <t xml:space="preserve">84,3</t>
  </si>
  <si>
    <t xml:space="preserve">26,1</t>
  </si>
  <si>
    <t xml:space="preserve">1 002,1</t>
  </si>
  <si>
    <t xml:space="preserve">Примерное меню и пищевая ценность приготовляемых блюд (лист 12)</t>
  </si>
  <si>
    <t xml:space="preserve">491,22</t>
  </si>
  <si>
    <t xml:space="preserve">Азу по-татарски </t>
  </si>
  <si>
    <t xml:space="preserve">9,67</t>
  </si>
  <si>
    <t xml:space="preserve">7,24</t>
  </si>
  <si>
    <t xml:space="preserve">7,08</t>
  </si>
  <si>
    <t xml:space="preserve">132,2</t>
  </si>
  <si>
    <t xml:space="preserve">242,13</t>
  </si>
  <si>
    <t xml:space="preserve">Каша перловая (вязкая)</t>
  </si>
  <si>
    <t xml:space="preserve">20,39</t>
  </si>
  <si>
    <t xml:space="preserve">146</t>
  </si>
  <si>
    <t xml:space="preserve">35,7</t>
  </si>
  <si>
    <t xml:space="preserve">707,7</t>
  </si>
  <si>
    <t xml:space="preserve">25,08</t>
  </si>
  <si>
    <t xml:space="preserve">Салат из свеклы с черносливом</t>
  </si>
  <si>
    <t xml:space="preserve">1,03</t>
  </si>
  <si>
    <t xml:space="preserve">3,65</t>
  </si>
  <si>
    <t xml:space="preserve">5,51</t>
  </si>
  <si>
    <t xml:space="preserve">74,5</t>
  </si>
  <si>
    <t xml:space="preserve">102,17</t>
  </si>
  <si>
    <t xml:space="preserve">Суп картофельный с фасолью</t>
  </si>
  <si>
    <t xml:space="preserve">21</t>
  </si>
  <si>
    <t xml:space="preserve">1,6</t>
  </si>
  <si>
    <t xml:space="preserve">0,17</t>
  </si>
  <si>
    <t xml:space="preserve">10,4</t>
  </si>
  <si>
    <t xml:space="preserve">49,4</t>
  </si>
  <si>
    <t xml:space="preserve">20,7</t>
  </si>
  <si>
    <t xml:space="preserve">1,39</t>
  </si>
  <si>
    <t xml:space="preserve">7,14</t>
  </si>
  <si>
    <t xml:space="preserve">946,7</t>
  </si>
  <si>
    <t xml:space="preserve">Итого за период</t>
  </si>
  <si>
    <t xml:space="preserve">Среднее значение за период</t>
  </si>
  <si>
    <t xml:space="preserve">Составил</t>
  </si>
  <si>
    <t xml:space="preserve">__________________ ХусаиноваЕВ</t>
  </si>
  <si>
    <t xml:space="preserve">Утвердил</t>
  </si>
  <si>
    <t xml:space="preserve">__________________ </t>
  </si>
  <si>
    <t xml:space="preserve">М.П.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</si>
</sst>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8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8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328" colorId="64" zoomScale="140" zoomScaleNormal="140" zoomScalePageLayoutView="100" workbookViewId="0">
      <selection pane="topLeft" activeCell="I310" activeCellId="0" sqref="I310:P311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16.66"/>
    <col collapsed="false" customWidth="true" hidden="false" outlineLevel="0" max="3" min="3" style="1" width="15"/>
    <col collapsed="false" customWidth="true" hidden="false" outlineLevel="0" max="4" min="4" style="1" width="8.66"/>
    <col collapsed="false" customWidth="true" hidden="false" outlineLevel="0" max="7" min="5" style="1" width="5.66"/>
    <col collapsed="false" customWidth="true" hidden="false" outlineLevel="0" max="8" min="8" style="1" width="10.17"/>
    <col collapsed="false" customWidth="true" hidden="false" outlineLevel="0" max="16" min="9" style="1" width="5.66"/>
  </cols>
  <sheetData>
    <row r="1" customFormat="false" ht="11" hidden="false" customHeight="true" outlineLevel="0" collapsed="false">
      <c r="A1" s="2" t="s">
        <v>0</v>
      </c>
      <c r="F1" s="3" t="s">
        <v>1</v>
      </c>
      <c r="G1" s="3"/>
      <c r="H1" s="3"/>
      <c r="I1" s="3"/>
      <c r="J1" s="3"/>
      <c r="K1" s="3"/>
      <c r="L1" s="0"/>
      <c r="M1" s="0"/>
      <c r="N1" s="0"/>
      <c r="O1" s="0"/>
      <c r="P1" s="0"/>
    </row>
    <row r="2" customFormat="false" ht="16" hidden="false" customHeight="true" outlineLevel="0" collapsed="false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11" hidden="false" customHeight="true" outlineLevel="0" collapsed="false">
      <c r="A3" s="5" t="s">
        <v>3</v>
      </c>
      <c r="E3" s="6" t="s">
        <v>4</v>
      </c>
      <c r="F3" s="7" t="s">
        <v>5</v>
      </c>
      <c r="G3" s="7"/>
      <c r="H3" s="7"/>
      <c r="I3" s="8"/>
      <c r="J3" s="8"/>
      <c r="K3" s="9"/>
      <c r="L3" s="9"/>
      <c r="M3" s="9"/>
      <c r="N3" s="9"/>
      <c r="O3" s="9"/>
      <c r="P3" s="9"/>
    </row>
    <row r="4" customFormat="false" ht="11" hidden="false" customHeight="true" outlineLevel="0" collapsed="false">
      <c r="D4" s="8" t="s">
        <v>6</v>
      </c>
      <c r="E4" s="8"/>
      <c r="F4" s="1" t="s">
        <v>7</v>
      </c>
      <c r="I4" s="8"/>
      <c r="J4" s="8"/>
      <c r="K4" s="7"/>
      <c r="L4" s="7"/>
      <c r="M4" s="7"/>
      <c r="N4" s="7"/>
      <c r="O4" s="7"/>
      <c r="P4" s="7"/>
    </row>
    <row r="5" customFormat="false" ht="44" hidden="false" customHeight="true" outlineLevel="0" collapsed="false">
      <c r="A5" s="10" t="s">
        <v>8</v>
      </c>
      <c r="B5" s="10" t="s">
        <v>9</v>
      </c>
      <c r="C5" s="10"/>
      <c r="D5" s="10" t="s">
        <v>10</v>
      </c>
      <c r="E5" s="10" t="s">
        <v>11</v>
      </c>
      <c r="F5" s="10"/>
      <c r="G5" s="10"/>
      <c r="H5" s="10" t="s">
        <v>12</v>
      </c>
    </row>
    <row r="6" customFormat="false" ht="11" hidden="false" customHeight="true" outlineLevel="0" collapsed="false">
      <c r="E6" s="10" t="s">
        <v>13</v>
      </c>
      <c r="F6" s="10" t="s">
        <v>14</v>
      </c>
      <c r="G6" s="10" t="s">
        <v>15</v>
      </c>
    </row>
    <row r="7" customFormat="false" ht="11" hidden="false" customHeight="true" outlineLevel="0" collapsed="false">
      <c r="A7" s="11" t="s">
        <v>7</v>
      </c>
      <c r="B7" s="11" t="s">
        <v>16</v>
      </c>
      <c r="C7" s="11"/>
      <c r="D7" s="11" t="s">
        <v>17</v>
      </c>
      <c r="E7" s="11" t="s">
        <v>18</v>
      </c>
      <c r="F7" s="11" t="s">
        <v>19</v>
      </c>
      <c r="G7" s="11" t="s">
        <v>20</v>
      </c>
      <c r="H7" s="11" t="s">
        <v>21</v>
      </c>
    </row>
    <row r="8" customFormat="false" ht="11" hidden="false" customHeight="true" outlineLevel="0" collapsed="false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customFormat="false" ht="11" hidden="false" customHeight="true" outlineLevel="0" collapsed="false">
      <c r="A9" s="13" t="s">
        <v>23</v>
      </c>
      <c r="B9" s="14" t="s">
        <v>24</v>
      </c>
      <c r="C9" s="14"/>
      <c r="D9" s="13" t="s">
        <v>25</v>
      </c>
      <c r="E9" s="13" t="s">
        <v>26</v>
      </c>
      <c r="F9" s="13" t="n">
        <v>15.3</v>
      </c>
      <c r="G9" s="13" t="n">
        <v>33.58</v>
      </c>
      <c r="H9" s="13" t="n">
        <v>361.5</v>
      </c>
    </row>
    <row r="10" customFormat="false" ht="11" hidden="false" customHeight="true" outlineLevel="0" collapsed="false">
      <c r="A10" s="13" t="s">
        <v>27</v>
      </c>
      <c r="B10" s="14" t="s">
        <v>28</v>
      </c>
      <c r="C10" s="14"/>
      <c r="D10" s="13" t="s">
        <v>29</v>
      </c>
      <c r="E10" s="13" t="s">
        <v>30</v>
      </c>
      <c r="F10" s="13"/>
      <c r="G10" s="13" t="s">
        <v>31</v>
      </c>
      <c r="H10" s="13" t="s">
        <v>32</v>
      </c>
    </row>
    <row r="11" customFormat="false" ht="11" hidden="false" customHeight="true" outlineLevel="0" collapsed="false">
      <c r="A11" s="13" t="s">
        <v>33</v>
      </c>
      <c r="B11" s="14" t="s">
        <v>34</v>
      </c>
      <c r="C11" s="14"/>
      <c r="D11" s="13" t="s">
        <v>25</v>
      </c>
      <c r="E11" s="13" t="s">
        <v>35</v>
      </c>
      <c r="F11" s="13" t="s">
        <v>35</v>
      </c>
      <c r="G11" s="13" t="s">
        <v>36</v>
      </c>
      <c r="H11" s="13" t="s">
        <v>37</v>
      </c>
    </row>
    <row r="12" customFormat="false" ht="11" hidden="false" customHeight="true" outlineLevel="0" collapsed="false">
      <c r="A12" s="13" t="s">
        <v>38</v>
      </c>
      <c r="B12" s="14" t="s">
        <v>39</v>
      </c>
      <c r="C12" s="14"/>
      <c r="D12" s="13" t="s">
        <v>40</v>
      </c>
      <c r="E12" s="13" t="s">
        <v>41</v>
      </c>
      <c r="F12" s="13" t="s">
        <v>42</v>
      </c>
      <c r="G12" s="13" t="s">
        <v>43</v>
      </c>
      <c r="H12" s="13" t="s">
        <v>44</v>
      </c>
    </row>
    <row r="13" customFormat="false" ht="11" hidden="false" customHeight="true" outlineLevel="0" collapsed="false">
      <c r="A13" s="13" t="s">
        <v>45</v>
      </c>
      <c r="B13" s="14" t="s">
        <v>46</v>
      </c>
      <c r="C13" s="14"/>
      <c r="D13" s="13" t="s">
        <v>47</v>
      </c>
      <c r="E13" s="13" t="s">
        <v>48</v>
      </c>
      <c r="F13" s="13" t="s">
        <v>49</v>
      </c>
      <c r="G13" s="13" t="s">
        <v>50</v>
      </c>
      <c r="H13" s="13" t="s">
        <v>51</v>
      </c>
    </row>
    <row r="14" customFormat="false" ht="11" hidden="false" customHeight="true" outlineLevel="0" collapsed="false">
      <c r="A14" s="13" t="s">
        <v>52</v>
      </c>
      <c r="B14" s="14" t="s">
        <v>53</v>
      </c>
      <c r="C14" s="14"/>
      <c r="D14" s="13" t="s">
        <v>25</v>
      </c>
      <c r="E14" s="13"/>
      <c r="F14" s="13"/>
      <c r="G14" s="13" t="s">
        <v>54</v>
      </c>
      <c r="H14" s="13" t="s">
        <v>55</v>
      </c>
    </row>
    <row r="15" customFormat="false" ht="11" hidden="false" customHeight="true" outlineLevel="0" collapsed="false">
      <c r="A15" s="15" t="s">
        <v>56</v>
      </c>
      <c r="B15" s="15"/>
      <c r="C15" s="15"/>
      <c r="D15" s="16" t="s">
        <v>57</v>
      </c>
      <c r="E15" s="13" t="n">
        <f aca="false">E9+E10+E11+E12+E13+E14</f>
        <v>17.98</v>
      </c>
      <c r="F15" s="13" t="n">
        <f aca="false">F9+F10+F11+F12+F13+F14</f>
        <v>16.02</v>
      </c>
      <c r="G15" s="13" t="n">
        <f aca="false">G9+G10+G11+G12+G13+G14</f>
        <v>104.64</v>
      </c>
      <c r="H15" s="13" t="n">
        <f aca="false">H9+H10+H11+H12+H13+H14</f>
        <v>666.9</v>
      </c>
    </row>
    <row r="16" customFormat="false" ht="11" hidden="false" customHeight="true" outlineLevel="0" collapsed="false">
      <c r="A16" s="12" t="s">
        <v>58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customFormat="false" ht="11" hidden="false" customHeight="true" outlineLevel="0" collapsed="false">
      <c r="A17" s="13" t="s">
        <v>59</v>
      </c>
      <c r="B17" s="14" t="s">
        <v>60</v>
      </c>
      <c r="C17" s="14"/>
      <c r="D17" s="13" t="s">
        <v>55</v>
      </c>
      <c r="E17" s="13" t="s">
        <v>61</v>
      </c>
      <c r="F17" s="13" t="s">
        <v>62</v>
      </c>
      <c r="G17" s="13" t="s">
        <v>63</v>
      </c>
      <c r="H17" s="13" t="s">
        <v>64</v>
      </c>
    </row>
    <row r="18" customFormat="false" ht="22" hidden="false" customHeight="true" outlineLevel="0" collapsed="false">
      <c r="A18" s="13" t="s">
        <v>65</v>
      </c>
      <c r="B18" s="14" t="s">
        <v>66</v>
      </c>
      <c r="C18" s="14"/>
      <c r="D18" s="13" t="s">
        <v>25</v>
      </c>
      <c r="E18" s="13" t="n">
        <v>2.52</v>
      </c>
      <c r="F18" s="13" t="n">
        <v>4.93</v>
      </c>
      <c r="G18" s="13" t="s">
        <v>67</v>
      </c>
      <c r="H18" s="13" t="s">
        <v>68</v>
      </c>
    </row>
    <row r="19" customFormat="false" ht="11" hidden="false" customHeight="true" outlineLevel="0" collapsed="false">
      <c r="A19" s="13" t="s">
        <v>23</v>
      </c>
      <c r="B19" s="14" t="s">
        <v>24</v>
      </c>
      <c r="C19" s="14"/>
      <c r="D19" s="13" t="s">
        <v>69</v>
      </c>
      <c r="E19" s="13" t="s">
        <v>70</v>
      </c>
      <c r="F19" s="13" t="n">
        <v>18.3</v>
      </c>
      <c r="G19" s="13" t="n">
        <v>40.3</v>
      </c>
      <c r="H19" s="13" t="n">
        <v>433.8</v>
      </c>
    </row>
    <row r="20" customFormat="false" ht="11" hidden="false" customHeight="true" outlineLevel="0" collapsed="false">
      <c r="A20" s="13" t="s">
        <v>71</v>
      </c>
      <c r="B20" s="14" t="s">
        <v>72</v>
      </c>
      <c r="C20" s="14"/>
      <c r="D20" s="13" t="s">
        <v>73</v>
      </c>
      <c r="E20" s="13" t="s">
        <v>74</v>
      </c>
      <c r="F20" s="13"/>
      <c r="G20" s="13" t="n">
        <v>20.1</v>
      </c>
      <c r="H20" s="13" t="n">
        <v>81</v>
      </c>
    </row>
    <row r="21" customFormat="false" ht="11" hidden="false" customHeight="true" outlineLevel="0" collapsed="false">
      <c r="A21" s="13" t="s">
        <v>38</v>
      </c>
      <c r="B21" s="14" t="s">
        <v>39</v>
      </c>
      <c r="C21" s="14"/>
      <c r="D21" s="13" t="s">
        <v>75</v>
      </c>
      <c r="E21" s="13" t="s">
        <v>76</v>
      </c>
      <c r="F21" s="13" t="s">
        <v>30</v>
      </c>
      <c r="G21" s="13" t="s">
        <v>77</v>
      </c>
      <c r="H21" s="13" t="s">
        <v>78</v>
      </c>
    </row>
    <row r="22" customFormat="false" ht="11" hidden="false" customHeight="true" outlineLevel="0" collapsed="false">
      <c r="A22" s="13" t="s">
        <v>79</v>
      </c>
      <c r="B22" s="14" t="s">
        <v>80</v>
      </c>
      <c r="C22" s="14"/>
      <c r="D22" s="13" t="s">
        <v>81</v>
      </c>
      <c r="E22" s="13" t="s">
        <v>82</v>
      </c>
      <c r="F22" s="13" t="s">
        <v>83</v>
      </c>
      <c r="G22" s="13" t="s">
        <v>84</v>
      </c>
      <c r="H22" s="13" t="s">
        <v>85</v>
      </c>
    </row>
    <row r="23" customFormat="false" ht="11" hidden="false" customHeight="true" outlineLevel="0" collapsed="false">
      <c r="A23" s="13" t="s">
        <v>45</v>
      </c>
      <c r="B23" s="14" t="s">
        <v>86</v>
      </c>
      <c r="C23" s="14"/>
      <c r="D23" s="13" t="s">
        <v>47</v>
      </c>
      <c r="E23" s="13" t="s">
        <v>48</v>
      </c>
      <c r="F23" s="13" t="s">
        <v>49</v>
      </c>
      <c r="G23" s="13" t="s">
        <v>50</v>
      </c>
      <c r="H23" s="13" t="s">
        <v>51</v>
      </c>
    </row>
    <row r="24" customFormat="false" ht="11" hidden="false" customHeight="true" outlineLevel="0" collapsed="false">
      <c r="A24" s="13" t="s">
        <v>52</v>
      </c>
      <c r="B24" s="14" t="s">
        <v>87</v>
      </c>
      <c r="C24" s="14"/>
      <c r="D24" s="13" t="s">
        <v>25</v>
      </c>
      <c r="E24" s="13"/>
      <c r="F24" s="13"/>
      <c r="G24" s="13" t="s">
        <v>54</v>
      </c>
      <c r="H24" s="13" t="s">
        <v>55</v>
      </c>
    </row>
    <row r="25" customFormat="false" ht="11" hidden="false" customHeight="true" outlineLevel="0" collapsed="false">
      <c r="A25" s="15" t="s">
        <v>88</v>
      </c>
      <c r="B25" s="15"/>
      <c r="C25" s="15"/>
      <c r="D25" s="16" t="s">
        <v>89</v>
      </c>
      <c r="E25" s="13" t="n">
        <f aca="false">E17+E18+E19+E20+E21+E22+E23+E24</f>
        <v>26.07</v>
      </c>
      <c r="F25" s="13" t="n">
        <f aca="false">F17+F18+F19+F20+F21+F22+F23+F24</f>
        <v>27.4</v>
      </c>
      <c r="G25" s="13" t="n">
        <f aca="false">G17+G18+G19+G20+G21+G22+G23+G24</f>
        <v>130.78</v>
      </c>
      <c r="H25" s="13" t="n">
        <f aca="false">H17+H18+H19+H20+H21+H22+H23+H24</f>
        <v>915.5</v>
      </c>
    </row>
    <row r="26" s="1" customFormat="true" ht="11" hidden="false" customHeight="true" outlineLevel="0" collapsed="false">
      <c r="A26" s="15" t="s">
        <v>90</v>
      </c>
      <c r="B26" s="15"/>
      <c r="C26" s="15"/>
      <c r="D26" s="16"/>
      <c r="E26" s="13" t="n">
        <f aca="false">E15+E25</f>
        <v>44.05</v>
      </c>
      <c r="F26" s="13" t="n">
        <f aca="false">F15+F25</f>
        <v>43.42</v>
      </c>
      <c r="G26" s="13" t="n">
        <f aca="false">G15+G25</f>
        <v>235.42</v>
      </c>
      <c r="H26" s="13" t="n">
        <f aca="false">H15+H25</f>
        <v>1582.4</v>
      </c>
    </row>
    <row r="27" customFormat="false" ht="11" hidden="false" customHeight="true" outlineLevel="0" collapsed="false">
      <c r="A27" s="2" t="s">
        <v>0</v>
      </c>
      <c r="F27" s="3" t="s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customFormat="false" ht="11" hidden="false" customHeight="true" outlineLevel="0" collapsed="false">
      <c r="A28" s="17" t="s">
        <v>91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customFormat="false" ht="11" hidden="false" customHeight="true" outlineLevel="0" collapsed="false">
      <c r="A29" s="5" t="s">
        <v>3</v>
      </c>
      <c r="E29" s="6" t="s">
        <v>4</v>
      </c>
      <c r="F29" s="7" t="s">
        <v>92</v>
      </c>
      <c r="G29" s="7"/>
      <c r="H29" s="7"/>
      <c r="I29" s="8"/>
      <c r="J29" s="8"/>
      <c r="K29" s="9"/>
      <c r="L29" s="9"/>
      <c r="M29" s="9"/>
      <c r="N29" s="9"/>
      <c r="O29" s="9"/>
      <c r="P29" s="9"/>
    </row>
    <row r="30" customFormat="false" ht="11" hidden="false" customHeight="true" outlineLevel="0" collapsed="false">
      <c r="D30" s="8" t="s">
        <v>6</v>
      </c>
      <c r="E30" s="8"/>
      <c r="F30" s="1" t="s">
        <v>7</v>
      </c>
      <c r="I30" s="8"/>
      <c r="J30" s="8"/>
      <c r="K30" s="7"/>
      <c r="L30" s="7"/>
      <c r="M30" s="7"/>
      <c r="N30" s="7"/>
      <c r="O30" s="7"/>
      <c r="P30" s="7"/>
    </row>
    <row r="31" customFormat="false" ht="44" hidden="false" customHeight="true" outlineLevel="0" collapsed="false">
      <c r="A31" s="10" t="s">
        <v>8</v>
      </c>
      <c r="B31" s="10" t="s">
        <v>9</v>
      </c>
      <c r="C31" s="10"/>
      <c r="D31" s="10" t="s">
        <v>10</v>
      </c>
      <c r="E31" s="10" t="s">
        <v>11</v>
      </c>
      <c r="F31" s="10"/>
      <c r="G31" s="10"/>
      <c r="H31" s="10" t="s">
        <v>12</v>
      </c>
    </row>
    <row r="32" customFormat="false" ht="11" hidden="false" customHeight="true" outlineLevel="0" collapsed="false">
      <c r="E32" s="10" t="s">
        <v>13</v>
      </c>
      <c r="F32" s="10" t="s">
        <v>14</v>
      </c>
      <c r="G32" s="10" t="s">
        <v>15</v>
      </c>
    </row>
    <row r="33" customFormat="false" ht="11" hidden="false" customHeight="true" outlineLevel="0" collapsed="false">
      <c r="A33" s="11" t="s">
        <v>7</v>
      </c>
      <c r="B33" s="11" t="s">
        <v>16</v>
      </c>
      <c r="C33" s="11"/>
      <c r="D33" s="11" t="s">
        <v>17</v>
      </c>
      <c r="E33" s="11" t="s">
        <v>18</v>
      </c>
      <c r="F33" s="11" t="s">
        <v>19</v>
      </c>
      <c r="G33" s="11" t="s">
        <v>20</v>
      </c>
      <c r="H33" s="11" t="s">
        <v>21</v>
      </c>
    </row>
    <row r="34" customFormat="false" ht="11" hidden="false" customHeight="true" outlineLevel="0" collapsed="false">
      <c r="A34" s="12" t="s">
        <v>22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customFormat="false" ht="11" hidden="false" customHeight="true" outlineLevel="0" collapsed="false">
      <c r="A35" s="13" t="s">
        <v>93</v>
      </c>
      <c r="B35" s="14" t="s">
        <v>94</v>
      </c>
      <c r="C35" s="14"/>
      <c r="D35" s="13" t="s">
        <v>95</v>
      </c>
      <c r="E35" s="13" t="s">
        <v>96</v>
      </c>
      <c r="F35" s="13" t="s">
        <v>97</v>
      </c>
      <c r="G35" s="13" t="n">
        <v>5.34</v>
      </c>
      <c r="H35" s="13" t="n">
        <v>117.51</v>
      </c>
    </row>
    <row r="36" customFormat="false" ht="22" hidden="false" customHeight="true" outlineLevel="0" collapsed="false">
      <c r="A36" s="13" t="s">
        <v>98</v>
      </c>
      <c r="B36" s="14" t="s">
        <v>99</v>
      </c>
      <c r="C36" s="14"/>
      <c r="D36" s="13" t="s">
        <v>100</v>
      </c>
      <c r="E36" s="13" t="n">
        <v>5.7</v>
      </c>
      <c r="F36" s="13" t="n">
        <v>5.65</v>
      </c>
      <c r="G36" s="13" t="n">
        <v>23.45</v>
      </c>
      <c r="H36" s="13" t="n">
        <v>167.48</v>
      </c>
    </row>
    <row r="37" customFormat="false" ht="11" hidden="false" customHeight="true" outlineLevel="0" collapsed="false">
      <c r="A37" s="13" t="s">
        <v>101</v>
      </c>
      <c r="B37" s="14" t="s">
        <v>102</v>
      </c>
      <c r="C37" s="14"/>
      <c r="D37" s="13" t="s">
        <v>103</v>
      </c>
      <c r="E37" s="13" t="s">
        <v>104</v>
      </c>
      <c r="F37" s="13" t="s">
        <v>105</v>
      </c>
      <c r="G37" s="13" t="s">
        <v>106</v>
      </c>
      <c r="H37" s="13" t="s">
        <v>107</v>
      </c>
    </row>
    <row r="38" customFormat="false" ht="11" hidden="false" customHeight="true" outlineLevel="0" collapsed="false">
      <c r="A38" s="13" t="s">
        <v>108</v>
      </c>
      <c r="B38" s="14" t="s">
        <v>109</v>
      </c>
      <c r="C38" s="14"/>
      <c r="D38" s="13" t="s">
        <v>25</v>
      </c>
      <c r="E38" s="13" t="n">
        <v>2.1</v>
      </c>
      <c r="F38" s="13" t="s">
        <v>110</v>
      </c>
      <c r="G38" s="13" t="n">
        <v>15.9</v>
      </c>
      <c r="H38" s="13" t="n">
        <v>94.46</v>
      </c>
    </row>
    <row r="39" customFormat="false" ht="11" hidden="false" customHeight="true" outlineLevel="0" collapsed="false">
      <c r="A39" s="13" t="s">
        <v>38</v>
      </c>
      <c r="B39" s="14" t="s">
        <v>39</v>
      </c>
      <c r="C39" s="14"/>
      <c r="D39" s="13" t="s">
        <v>111</v>
      </c>
      <c r="E39" s="13" t="s">
        <v>112</v>
      </c>
      <c r="F39" s="13" t="s">
        <v>113</v>
      </c>
      <c r="G39" s="13" t="s">
        <v>114</v>
      </c>
      <c r="H39" s="13" t="s">
        <v>115</v>
      </c>
    </row>
    <row r="40" customFormat="false" ht="11" hidden="false" customHeight="true" outlineLevel="0" collapsed="false">
      <c r="A40" s="13" t="s">
        <v>116</v>
      </c>
      <c r="B40" s="14" t="s">
        <v>117</v>
      </c>
      <c r="C40" s="14"/>
      <c r="D40" s="13" t="s">
        <v>118</v>
      </c>
      <c r="E40" s="13" t="s">
        <v>119</v>
      </c>
      <c r="F40" s="13" t="s">
        <v>120</v>
      </c>
      <c r="G40" s="13" t="s">
        <v>121</v>
      </c>
      <c r="H40" s="13" t="s">
        <v>122</v>
      </c>
    </row>
    <row r="41" customFormat="false" ht="11" hidden="false" customHeight="true" outlineLevel="0" collapsed="false">
      <c r="A41" s="13" t="s">
        <v>52</v>
      </c>
      <c r="B41" s="14" t="s">
        <v>123</v>
      </c>
      <c r="C41" s="14"/>
      <c r="D41" s="13" t="s">
        <v>25</v>
      </c>
      <c r="E41" s="13"/>
      <c r="F41" s="13"/>
      <c r="G41" s="13"/>
      <c r="H41" s="13"/>
    </row>
    <row r="42" customFormat="false" ht="11" hidden="false" customHeight="true" outlineLevel="0" collapsed="false">
      <c r="A42" s="15" t="s">
        <v>56</v>
      </c>
      <c r="B42" s="15"/>
      <c r="C42" s="15"/>
      <c r="D42" s="16" t="s">
        <v>124</v>
      </c>
      <c r="E42" s="13" t="n">
        <f aca="false">E35+E36+E37+E38+E39+E40+E41</f>
        <v>21.81</v>
      </c>
      <c r="F42" s="13" t="n">
        <f aca="false">F35+F36+F37+F38+F39+F40+F41</f>
        <v>23.1</v>
      </c>
      <c r="G42" s="13" t="n">
        <f aca="false">G35+G36+G37+G38+G39+G40+G41</f>
        <v>119.05</v>
      </c>
      <c r="H42" s="13" t="n">
        <f aca="false">H35+H36+H37+H38+H39+H40+H41</f>
        <v>774.35</v>
      </c>
    </row>
    <row r="43" customFormat="false" ht="11" hidden="false" customHeight="true" outlineLevel="0" collapsed="false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customFormat="false" ht="22" hidden="false" customHeight="true" outlineLevel="0" collapsed="false">
      <c r="A44" s="13" t="s">
        <v>125</v>
      </c>
      <c r="B44" s="14" t="s">
        <v>126</v>
      </c>
      <c r="C44" s="14"/>
      <c r="D44" s="13" t="s">
        <v>55</v>
      </c>
      <c r="E44" s="13" t="s">
        <v>127</v>
      </c>
      <c r="F44" s="13" t="s">
        <v>20</v>
      </c>
      <c r="G44" s="13" t="n">
        <v>3.74</v>
      </c>
      <c r="H44" s="13" t="n">
        <v>72.91</v>
      </c>
    </row>
    <row r="45" customFormat="false" ht="11" hidden="false" customHeight="true" outlineLevel="0" collapsed="false">
      <c r="A45" s="13" t="s">
        <v>128</v>
      </c>
      <c r="B45" s="14" t="s">
        <v>129</v>
      </c>
      <c r="C45" s="14"/>
      <c r="D45" s="13" t="s">
        <v>25</v>
      </c>
      <c r="E45" s="13" t="n">
        <v>3.69</v>
      </c>
      <c r="F45" s="13" t="n">
        <v>3.88</v>
      </c>
      <c r="G45" s="13" t="n">
        <v>9.54</v>
      </c>
      <c r="H45" s="13" t="n">
        <v>71.35</v>
      </c>
    </row>
    <row r="46" customFormat="false" ht="11" hidden="false" customHeight="true" outlineLevel="0" collapsed="false">
      <c r="A46" s="13" t="s">
        <v>130</v>
      </c>
      <c r="B46" s="14" t="s">
        <v>131</v>
      </c>
      <c r="C46" s="14"/>
      <c r="D46" s="13" t="s">
        <v>132</v>
      </c>
      <c r="E46" s="13" t="s">
        <v>133</v>
      </c>
      <c r="F46" s="13" t="s">
        <v>35</v>
      </c>
      <c r="G46" s="13" t="s">
        <v>134</v>
      </c>
      <c r="H46" s="13" t="s">
        <v>135</v>
      </c>
    </row>
    <row r="47" customFormat="false" ht="11" hidden="false" customHeight="true" outlineLevel="0" collapsed="false">
      <c r="A47" s="13" t="s">
        <v>136</v>
      </c>
      <c r="B47" s="14" t="s">
        <v>137</v>
      </c>
      <c r="C47" s="14"/>
      <c r="D47" s="13" t="s">
        <v>138</v>
      </c>
      <c r="E47" s="13" t="s">
        <v>139</v>
      </c>
      <c r="F47" s="13" t="s">
        <v>140</v>
      </c>
      <c r="G47" s="13" t="s">
        <v>141</v>
      </c>
      <c r="H47" s="13" t="s">
        <v>142</v>
      </c>
    </row>
    <row r="48" customFormat="false" ht="11" hidden="false" customHeight="true" outlineLevel="0" collapsed="false">
      <c r="A48" s="13" t="s">
        <v>143</v>
      </c>
      <c r="B48" s="14" t="s">
        <v>144</v>
      </c>
      <c r="C48" s="14"/>
      <c r="D48" s="13" t="s">
        <v>145</v>
      </c>
      <c r="E48" s="13" t="n">
        <v>2.35</v>
      </c>
      <c r="F48" s="13" t="n">
        <v>5.17</v>
      </c>
      <c r="G48" s="13" t="n">
        <v>34.6</v>
      </c>
      <c r="H48" s="13" t="n">
        <v>185.33</v>
      </c>
    </row>
    <row r="49" customFormat="false" ht="22" hidden="false" customHeight="true" outlineLevel="0" collapsed="false">
      <c r="A49" s="13" t="s">
        <v>146</v>
      </c>
      <c r="B49" s="14" t="s">
        <v>147</v>
      </c>
      <c r="C49" s="14"/>
      <c r="D49" s="13" t="s">
        <v>73</v>
      </c>
      <c r="E49" s="13" t="s">
        <v>148</v>
      </c>
      <c r="F49" s="13" t="s">
        <v>35</v>
      </c>
      <c r="G49" s="13" t="s">
        <v>149</v>
      </c>
      <c r="H49" s="13" t="s">
        <v>150</v>
      </c>
    </row>
    <row r="50" customFormat="false" ht="11" hidden="false" customHeight="true" outlineLevel="0" collapsed="false">
      <c r="A50" s="13" t="s">
        <v>38</v>
      </c>
      <c r="B50" s="14" t="s">
        <v>39</v>
      </c>
      <c r="C50" s="14"/>
      <c r="D50" s="13" t="s">
        <v>151</v>
      </c>
      <c r="E50" s="13" t="s">
        <v>152</v>
      </c>
      <c r="F50" s="13" t="s">
        <v>153</v>
      </c>
      <c r="G50" s="13" t="s">
        <v>154</v>
      </c>
      <c r="H50" s="13" t="s">
        <v>155</v>
      </c>
    </row>
    <row r="51" customFormat="false" ht="11" hidden="false" customHeight="true" outlineLevel="0" collapsed="false">
      <c r="A51" s="13" t="s">
        <v>79</v>
      </c>
      <c r="B51" s="14" t="s">
        <v>80</v>
      </c>
      <c r="C51" s="14"/>
      <c r="D51" s="13" t="s">
        <v>156</v>
      </c>
      <c r="E51" s="13" t="s">
        <v>157</v>
      </c>
      <c r="F51" s="13" t="s">
        <v>158</v>
      </c>
      <c r="G51" s="13" t="s">
        <v>159</v>
      </c>
      <c r="H51" s="13" t="s">
        <v>160</v>
      </c>
    </row>
    <row r="52" customFormat="false" ht="11" hidden="false" customHeight="true" outlineLevel="0" collapsed="false">
      <c r="A52" s="13" t="s">
        <v>116</v>
      </c>
      <c r="B52" s="14" t="s">
        <v>117</v>
      </c>
      <c r="C52" s="14"/>
      <c r="D52" s="13" t="s">
        <v>118</v>
      </c>
      <c r="E52" s="13" t="s">
        <v>119</v>
      </c>
      <c r="F52" s="13" t="s">
        <v>120</v>
      </c>
      <c r="G52" s="13" t="s">
        <v>121</v>
      </c>
      <c r="H52" s="13" t="s">
        <v>122</v>
      </c>
    </row>
    <row r="53" customFormat="false" ht="11" hidden="false" customHeight="true" outlineLevel="0" collapsed="false">
      <c r="A53" s="13" t="s">
        <v>52</v>
      </c>
      <c r="B53" s="14" t="s">
        <v>123</v>
      </c>
      <c r="C53" s="14"/>
      <c r="D53" s="13" t="s">
        <v>25</v>
      </c>
      <c r="E53" s="13"/>
      <c r="F53" s="13"/>
      <c r="G53" s="13"/>
      <c r="H53" s="13"/>
    </row>
    <row r="54" customFormat="false" ht="11" hidden="false" customHeight="true" outlineLevel="0" collapsed="false">
      <c r="A54" s="15" t="s">
        <v>88</v>
      </c>
      <c r="B54" s="15"/>
      <c r="C54" s="15"/>
      <c r="D54" s="16" t="s">
        <v>161</v>
      </c>
      <c r="E54" s="13" t="n">
        <f aca="false">E44+E45+E46+E47+E48+E49+E50+E51+E52+E53</f>
        <v>27.36</v>
      </c>
      <c r="F54" s="13" t="n">
        <f aca="false">F44+F45+F46+F47+F48+F49+F50+F51+F52+F53</f>
        <v>29.12</v>
      </c>
      <c r="G54" s="13" t="n">
        <f aca="false">G44+G45+G46+G47+G48+G49+G50+G51+G52+G53</f>
        <v>142.54</v>
      </c>
      <c r="H54" s="13" t="n">
        <f aca="false">H44+H45+H46+H47+H48+H49+H50+H51+H52+H53</f>
        <v>939.69</v>
      </c>
    </row>
    <row r="55" s="1" customFormat="true" ht="11" hidden="false" customHeight="true" outlineLevel="0" collapsed="false">
      <c r="A55" s="15" t="s">
        <v>90</v>
      </c>
      <c r="B55" s="15"/>
      <c r="C55" s="15"/>
      <c r="D55" s="16"/>
      <c r="E55" s="13" t="n">
        <f aca="false">E42+E54</f>
        <v>49.17</v>
      </c>
      <c r="F55" s="13" t="n">
        <f aca="false">F42+F54</f>
        <v>52.22</v>
      </c>
      <c r="G55" s="13" t="n">
        <f aca="false">G42+G54</f>
        <v>261.59</v>
      </c>
      <c r="H55" s="13" t="n">
        <f aca="false">H42+H54</f>
        <v>1714.04</v>
      </c>
    </row>
    <row r="56" customFormat="false" ht="11" hidden="false" customHeight="true" outlineLevel="0" collapsed="false">
      <c r="A56" s="2" t="s">
        <v>0</v>
      </c>
      <c r="F56" s="3" t="s">
        <v>1</v>
      </c>
      <c r="G56" s="3"/>
      <c r="H56" s="3"/>
      <c r="I56" s="3"/>
      <c r="J56" s="3"/>
      <c r="K56" s="3"/>
      <c r="L56" s="3"/>
      <c r="M56" s="3"/>
      <c r="N56" s="3"/>
      <c r="O56" s="3"/>
      <c r="P56" s="3"/>
    </row>
    <row r="57" customFormat="false" ht="11" hidden="false" customHeight="true" outlineLevel="0" collapsed="false">
      <c r="A57" s="17" t="s">
        <v>162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customFormat="false" ht="11" hidden="false" customHeight="true" outlineLevel="0" collapsed="false">
      <c r="A58" s="5" t="s">
        <v>3</v>
      </c>
      <c r="E58" s="6" t="s">
        <v>4</v>
      </c>
      <c r="F58" s="7" t="s">
        <v>163</v>
      </c>
      <c r="G58" s="7"/>
      <c r="H58" s="7"/>
      <c r="I58" s="8"/>
      <c r="J58" s="8"/>
      <c r="K58" s="9"/>
      <c r="L58" s="9"/>
      <c r="M58" s="9"/>
      <c r="N58" s="9"/>
      <c r="O58" s="9"/>
      <c r="P58" s="9"/>
    </row>
    <row r="59" customFormat="false" ht="11" hidden="false" customHeight="true" outlineLevel="0" collapsed="false">
      <c r="D59" s="8" t="s">
        <v>6</v>
      </c>
      <c r="E59" s="8"/>
      <c r="F59" s="1" t="s">
        <v>7</v>
      </c>
      <c r="I59" s="8"/>
      <c r="J59" s="8"/>
      <c r="K59" s="7"/>
      <c r="L59" s="7"/>
      <c r="M59" s="7"/>
      <c r="N59" s="7"/>
      <c r="O59" s="7"/>
      <c r="P59" s="7"/>
    </row>
    <row r="60" customFormat="false" ht="44" hidden="false" customHeight="true" outlineLevel="0" collapsed="false">
      <c r="A60" s="10" t="s">
        <v>8</v>
      </c>
      <c r="B60" s="10" t="s">
        <v>9</v>
      </c>
      <c r="C60" s="10"/>
      <c r="D60" s="10" t="s">
        <v>10</v>
      </c>
      <c r="E60" s="10" t="s">
        <v>11</v>
      </c>
      <c r="F60" s="10"/>
      <c r="G60" s="10"/>
      <c r="H60" s="10" t="s">
        <v>12</v>
      </c>
    </row>
    <row r="61" customFormat="false" ht="11" hidden="false" customHeight="true" outlineLevel="0" collapsed="false">
      <c r="E61" s="10" t="s">
        <v>13</v>
      </c>
      <c r="F61" s="10" t="s">
        <v>14</v>
      </c>
      <c r="G61" s="10" t="s">
        <v>15</v>
      </c>
    </row>
    <row r="62" customFormat="false" ht="11" hidden="false" customHeight="true" outlineLevel="0" collapsed="false">
      <c r="A62" s="11" t="s">
        <v>7</v>
      </c>
      <c r="B62" s="11" t="s">
        <v>16</v>
      </c>
      <c r="C62" s="11"/>
      <c r="D62" s="11" t="s">
        <v>17</v>
      </c>
      <c r="E62" s="11" t="s">
        <v>18</v>
      </c>
      <c r="F62" s="11" t="s">
        <v>19</v>
      </c>
      <c r="G62" s="11" t="s">
        <v>20</v>
      </c>
      <c r="H62" s="11" t="s">
        <v>21</v>
      </c>
    </row>
    <row r="63" customFormat="false" ht="11" hidden="false" customHeight="true" outlineLevel="0" collapsed="false">
      <c r="A63" s="12" t="s">
        <v>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customFormat="false" ht="22" hidden="false" customHeight="true" outlineLevel="0" collapsed="false">
      <c r="A64" s="13" t="s">
        <v>164</v>
      </c>
      <c r="B64" s="14" t="s">
        <v>165</v>
      </c>
      <c r="C64" s="14"/>
      <c r="D64" s="13" t="s">
        <v>166</v>
      </c>
      <c r="E64" s="13" t="n">
        <v>12.75</v>
      </c>
      <c r="F64" s="13" t="s">
        <v>167</v>
      </c>
      <c r="G64" s="13" t="n">
        <v>18.71</v>
      </c>
      <c r="H64" s="13" t="s">
        <v>168</v>
      </c>
    </row>
    <row r="65" customFormat="false" ht="11" hidden="false" customHeight="true" outlineLevel="0" collapsed="false">
      <c r="A65" s="13" t="s">
        <v>169</v>
      </c>
      <c r="B65" s="14" t="s">
        <v>170</v>
      </c>
      <c r="C65" s="14"/>
      <c r="D65" s="13" t="s">
        <v>171</v>
      </c>
      <c r="E65" s="13" t="n">
        <v>1.75</v>
      </c>
      <c r="F65" s="13" t="n">
        <v>5.27</v>
      </c>
      <c r="G65" s="13" t="n">
        <v>13.18</v>
      </c>
      <c r="H65" s="13" t="n">
        <v>107.15</v>
      </c>
    </row>
    <row r="66" customFormat="false" ht="11" hidden="false" customHeight="true" outlineLevel="0" collapsed="false">
      <c r="A66" s="13" t="s">
        <v>116</v>
      </c>
      <c r="B66" s="14" t="s">
        <v>172</v>
      </c>
      <c r="C66" s="14"/>
      <c r="D66" s="13" t="s">
        <v>132</v>
      </c>
      <c r="E66" s="13" t="s">
        <v>173</v>
      </c>
      <c r="F66" s="13" t="s">
        <v>153</v>
      </c>
      <c r="G66" s="13" t="s">
        <v>21</v>
      </c>
      <c r="H66" s="13" t="s">
        <v>174</v>
      </c>
    </row>
    <row r="67" customFormat="false" ht="11" hidden="false" customHeight="true" outlineLevel="0" collapsed="false">
      <c r="A67" s="13" t="s">
        <v>52</v>
      </c>
      <c r="B67" s="14" t="s">
        <v>87</v>
      </c>
      <c r="C67" s="14"/>
      <c r="D67" s="13" t="s">
        <v>25</v>
      </c>
      <c r="E67" s="13"/>
      <c r="F67" s="13"/>
      <c r="G67" s="13" t="s">
        <v>54</v>
      </c>
      <c r="H67" s="13" t="s">
        <v>55</v>
      </c>
    </row>
    <row r="68" customFormat="false" ht="11" hidden="false" customHeight="true" outlineLevel="0" collapsed="false">
      <c r="A68" s="13" t="s">
        <v>38</v>
      </c>
      <c r="B68" s="14" t="s">
        <v>39</v>
      </c>
      <c r="C68" s="14"/>
      <c r="D68" s="13" t="s">
        <v>175</v>
      </c>
      <c r="E68" s="13" t="s">
        <v>176</v>
      </c>
      <c r="F68" s="13" t="s">
        <v>177</v>
      </c>
      <c r="G68" s="13" t="s">
        <v>178</v>
      </c>
      <c r="H68" s="13" t="s">
        <v>179</v>
      </c>
    </row>
    <row r="69" customFormat="false" ht="11" hidden="false" customHeight="true" outlineLevel="0" collapsed="false">
      <c r="A69" s="13" t="s">
        <v>45</v>
      </c>
      <c r="B69" s="14" t="s">
        <v>86</v>
      </c>
      <c r="C69" s="14"/>
      <c r="D69" s="13" t="s">
        <v>47</v>
      </c>
      <c r="E69" s="13" t="s">
        <v>48</v>
      </c>
      <c r="F69" s="13" t="s">
        <v>49</v>
      </c>
      <c r="G69" s="13" t="s">
        <v>50</v>
      </c>
      <c r="H69" s="13" t="s">
        <v>51</v>
      </c>
    </row>
    <row r="70" customFormat="false" ht="11" hidden="false" customHeight="true" outlineLevel="0" collapsed="false">
      <c r="A70" s="13" t="s">
        <v>52</v>
      </c>
      <c r="B70" s="14" t="s">
        <v>53</v>
      </c>
      <c r="C70" s="14"/>
      <c r="D70" s="13" t="s">
        <v>25</v>
      </c>
      <c r="E70" s="13"/>
      <c r="F70" s="13"/>
      <c r="G70" s="13" t="s">
        <v>54</v>
      </c>
      <c r="H70" s="13" t="s">
        <v>55</v>
      </c>
    </row>
    <row r="71" customFormat="false" ht="11" hidden="false" customHeight="true" outlineLevel="0" collapsed="false">
      <c r="A71" s="15" t="s">
        <v>56</v>
      </c>
      <c r="B71" s="15" t="e">
        <f aca="false">B64+B65+B66+B67+B68+B69+B70</f>
        <v>#VALUE!</v>
      </c>
      <c r="C71" s="15" t="n">
        <f aca="false">C64+C65+C66+C67+C68+C69+C70</f>
        <v>0</v>
      </c>
      <c r="D71" s="13" t="n">
        <f aca="false">D64+D65+D66+D67+D68+D69+D70</f>
        <v>737.6</v>
      </c>
      <c r="E71" s="13" t="n">
        <f aca="false">E64+E65+E66+E67+E68+E69+E70</f>
        <v>18</v>
      </c>
      <c r="F71" s="13" t="n">
        <f aca="false">F64+F65+F66+F67+F68+F69+F70</f>
        <v>19.54</v>
      </c>
      <c r="G71" s="13" t="n">
        <f aca="false">G64+G65+G66+G67+G68+G69+G70</f>
        <v>93.06</v>
      </c>
      <c r="H71" s="13" t="n">
        <f aca="false">H64+H65+H66+H67+H68+H69+H70</f>
        <v>578.85</v>
      </c>
    </row>
    <row r="72" customFormat="false" ht="11" hidden="false" customHeight="true" outlineLevel="0" collapsed="false">
      <c r="A72" s="12" t="s">
        <v>58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customFormat="false" ht="11" hidden="false" customHeight="true" outlineLevel="0" collapsed="false">
      <c r="A73" s="13" t="s">
        <v>180</v>
      </c>
      <c r="B73" s="14" t="s">
        <v>181</v>
      </c>
      <c r="C73" s="14"/>
      <c r="D73" s="13" t="s">
        <v>55</v>
      </c>
      <c r="E73" s="13" t="n">
        <v>1.12</v>
      </c>
      <c r="F73" s="13"/>
      <c r="G73" s="13" t="s">
        <v>182</v>
      </c>
      <c r="H73" s="13" t="s">
        <v>183</v>
      </c>
    </row>
    <row r="74" customFormat="false" ht="22" hidden="false" customHeight="true" outlineLevel="0" collapsed="false">
      <c r="A74" s="13" t="s">
        <v>184</v>
      </c>
      <c r="B74" s="14" t="s">
        <v>185</v>
      </c>
      <c r="C74" s="14"/>
      <c r="D74" s="13" t="s">
        <v>25</v>
      </c>
      <c r="E74" s="13" t="s">
        <v>186</v>
      </c>
      <c r="F74" s="13" t="s">
        <v>187</v>
      </c>
      <c r="G74" s="13" t="s">
        <v>188</v>
      </c>
      <c r="H74" s="13" t="s">
        <v>189</v>
      </c>
    </row>
    <row r="75" customFormat="false" ht="22" hidden="false" customHeight="true" outlineLevel="0" collapsed="false">
      <c r="A75" s="13" t="s">
        <v>164</v>
      </c>
      <c r="B75" s="14" t="s">
        <v>190</v>
      </c>
      <c r="C75" s="14"/>
      <c r="D75" s="13" t="s">
        <v>166</v>
      </c>
      <c r="E75" s="13" t="n">
        <v>12.8</v>
      </c>
      <c r="F75" s="13" t="s">
        <v>167</v>
      </c>
      <c r="G75" s="13" t="n">
        <v>18.7</v>
      </c>
      <c r="H75" s="13" t="s">
        <v>168</v>
      </c>
    </row>
    <row r="76" customFormat="false" ht="11" hidden="false" customHeight="true" outlineLevel="0" collapsed="false">
      <c r="A76" s="13" t="s">
        <v>169</v>
      </c>
      <c r="B76" s="14" t="s">
        <v>170</v>
      </c>
      <c r="C76" s="14"/>
      <c r="D76" s="13" t="s">
        <v>145</v>
      </c>
      <c r="E76" s="13" t="n">
        <v>1.64</v>
      </c>
      <c r="F76" s="13" t="n">
        <v>4.94</v>
      </c>
      <c r="G76" s="13" t="n">
        <v>12.38</v>
      </c>
      <c r="H76" s="13" t="n">
        <v>100.45</v>
      </c>
    </row>
    <row r="77" customFormat="false" ht="11" hidden="false" customHeight="true" outlineLevel="0" collapsed="false">
      <c r="A77" s="13" t="s">
        <v>191</v>
      </c>
      <c r="B77" s="14" t="s">
        <v>192</v>
      </c>
      <c r="C77" s="14"/>
      <c r="D77" s="13" t="s">
        <v>25</v>
      </c>
      <c r="E77" s="13" t="n">
        <v>0.12</v>
      </c>
      <c r="F77" s="13"/>
      <c r="G77" s="13" t="n">
        <v>27.33</v>
      </c>
      <c r="H77" s="13" t="n">
        <v>109.32</v>
      </c>
    </row>
    <row r="78" customFormat="false" ht="11" hidden="false" customHeight="true" outlineLevel="0" collapsed="false">
      <c r="A78" s="13" t="s">
        <v>38</v>
      </c>
      <c r="B78" s="14" t="s">
        <v>39</v>
      </c>
      <c r="C78" s="14"/>
      <c r="D78" s="13" t="s">
        <v>193</v>
      </c>
      <c r="E78" s="13" t="s">
        <v>194</v>
      </c>
      <c r="F78" s="13" t="s">
        <v>195</v>
      </c>
      <c r="G78" s="13" t="s">
        <v>196</v>
      </c>
      <c r="H78" s="13" t="s">
        <v>197</v>
      </c>
    </row>
    <row r="79" customFormat="false" ht="11" hidden="false" customHeight="true" outlineLevel="0" collapsed="false">
      <c r="A79" s="13" t="s">
        <v>79</v>
      </c>
      <c r="B79" s="14" t="s">
        <v>80</v>
      </c>
      <c r="C79" s="14"/>
      <c r="D79" s="13" t="s">
        <v>198</v>
      </c>
      <c r="E79" s="13" t="s">
        <v>199</v>
      </c>
      <c r="F79" s="13" t="s">
        <v>200</v>
      </c>
      <c r="G79" s="13" t="s">
        <v>201</v>
      </c>
      <c r="H79" s="13" t="s">
        <v>202</v>
      </c>
    </row>
    <row r="80" customFormat="false" ht="11" hidden="false" customHeight="true" outlineLevel="0" collapsed="false">
      <c r="A80" s="13" t="s">
        <v>45</v>
      </c>
      <c r="B80" s="14" t="s">
        <v>46</v>
      </c>
      <c r="C80" s="14"/>
      <c r="D80" s="13" t="s">
        <v>47</v>
      </c>
      <c r="E80" s="13" t="s">
        <v>48</v>
      </c>
      <c r="F80" s="13" t="s">
        <v>49</v>
      </c>
      <c r="G80" s="13" t="s">
        <v>50</v>
      </c>
      <c r="H80" s="13" t="s">
        <v>51</v>
      </c>
    </row>
    <row r="81" customFormat="false" ht="11" hidden="false" customHeight="true" outlineLevel="0" collapsed="false">
      <c r="A81" s="13" t="s">
        <v>52</v>
      </c>
      <c r="B81" s="14" t="s">
        <v>53</v>
      </c>
      <c r="C81" s="14"/>
      <c r="D81" s="13" t="s">
        <v>25</v>
      </c>
      <c r="E81" s="13"/>
      <c r="F81" s="13"/>
      <c r="G81" s="13" t="s">
        <v>54</v>
      </c>
      <c r="H81" s="13" t="s">
        <v>55</v>
      </c>
    </row>
    <row r="82" customFormat="false" ht="11" hidden="false" customHeight="true" outlineLevel="0" collapsed="false">
      <c r="A82" s="15" t="s">
        <v>88</v>
      </c>
      <c r="B82" s="15"/>
      <c r="C82" s="15"/>
      <c r="D82" s="16" t="s">
        <v>203</v>
      </c>
      <c r="E82" s="13" t="n">
        <f aca="false">E73+E74+E75+E76+E77+E78+E79+E80+E81</f>
        <v>24.37</v>
      </c>
      <c r="F82" s="13" t="n">
        <f aca="false">F73+F74+F75+F76+F77+F78+F79+F80+F81</f>
        <v>23.87</v>
      </c>
      <c r="G82" s="13" t="n">
        <f aca="false">G73+G74+G75+G76+G77+G78+G79+G80+G81</f>
        <v>137.33</v>
      </c>
      <c r="H82" s="13" t="n">
        <f aca="false">H73+H74+H75+H76+H77+H78+H79+H80+H81</f>
        <v>822.97</v>
      </c>
    </row>
    <row r="83" s="1" customFormat="true" ht="11" hidden="false" customHeight="true" outlineLevel="0" collapsed="false">
      <c r="A83" s="15" t="s">
        <v>90</v>
      </c>
      <c r="B83" s="15"/>
      <c r="C83" s="15"/>
      <c r="D83" s="16"/>
      <c r="E83" s="13" t="n">
        <f aca="false">E71+E82</f>
        <v>42.37</v>
      </c>
      <c r="F83" s="13" t="n">
        <f aca="false">F71+F82</f>
        <v>43.41</v>
      </c>
      <c r="G83" s="13" t="n">
        <f aca="false">G71+G82</f>
        <v>230.39</v>
      </c>
      <c r="H83" s="13" t="n">
        <f aca="false">H71+H82</f>
        <v>1401.82</v>
      </c>
    </row>
    <row r="84" customFormat="false" ht="11" hidden="false" customHeight="true" outlineLevel="0" collapsed="false">
      <c r="A84" s="2" t="s">
        <v>0</v>
      </c>
      <c r="F84" s="3" t="s">
        <v>1</v>
      </c>
      <c r="G84" s="3"/>
      <c r="H84" s="3"/>
      <c r="I84" s="3"/>
      <c r="J84" s="3"/>
      <c r="K84" s="3"/>
      <c r="L84" s="3"/>
      <c r="M84" s="3"/>
      <c r="N84" s="3"/>
      <c r="O84" s="3"/>
      <c r="P84" s="3"/>
    </row>
    <row r="85" customFormat="false" ht="11" hidden="false" customHeight="true" outlineLevel="0" collapsed="false">
      <c r="A85" s="17" t="s">
        <v>204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customFormat="false" ht="11" hidden="false" customHeight="true" outlineLevel="0" collapsed="false">
      <c r="A86" s="5" t="s">
        <v>3</v>
      </c>
      <c r="E86" s="6" t="s">
        <v>4</v>
      </c>
      <c r="F86" s="7" t="s">
        <v>205</v>
      </c>
      <c r="G86" s="7"/>
      <c r="H86" s="7"/>
      <c r="I86" s="8"/>
      <c r="J86" s="8"/>
      <c r="K86" s="9"/>
      <c r="L86" s="9"/>
      <c r="M86" s="9"/>
      <c r="N86" s="9"/>
      <c r="O86" s="9"/>
      <c r="P86" s="9"/>
    </row>
    <row r="87" customFormat="false" ht="11" hidden="false" customHeight="true" outlineLevel="0" collapsed="false">
      <c r="D87" s="8" t="s">
        <v>6</v>
      </c>
      <c r="E87" s="8"/>
      <c r="F87" s="1" t="s">
        <v>7</v>
      </c>
      <c r="I87" s="8"/>
      <c r="J87" s="8"/>
      <c r="K87" s="7"/>
      <c r="L87" s="7"/>
      <c r="M87" s="7"/>
      <c r="N87" s="7"/>
      <c r="O87" s="7"/>
      <c r="P87" s="7"/>
    </row>
    <row r="88" customFormat="false" ht="44" hidden="false" customHeight="true" outlineLevel="0" collapsed="false">
      <c r="A88" s="10" t="s">
        <v>8</v>
      </c>
      <c r="B88" s="10" t="s">
        <v>9</v>
      </c>
      <c r="C88" s="10"/>
      <c r="D88" s="10" t="s">
        <v>10</v>
      </c>
      <c r="E88" s="10" t="s">
        <v>11</v>
      </c>
      <c r="F88" s="10"/>
      <c r="G88" s="10"/>
      <c r="H88" s="10" t="s">
        <v>12</v>
      </c>
    </row>
    <row r="89" customFormat="false" ht="11" hidden="false" customHeight="true" outlineLevel="0" collapsed="false">
      <c r="E89" s="10" t="s">
        <v>13</v>
      </c>
      <c r="F89" s="10" t="s">
        <v>14</v>
      </c>
      <c r="G89" s="10" t="s">
        <v>15</v>
      </c>
    </row>
    <row r="90" customFormat="false" ht="11" hidden="false" customHeight="true" outlineLevel="0" collapsed="false">
      <c r="A90" s="11" t="s">
        <v>7</v>
      </c>
      <c r="B90" s="11" t="s">
        <v>16</v>
      </c>
      <c r="C90" s="11"/>
      <c r="D90" s="11" t="s">
        <v>17</v>
      </c>
      <c r="E90" s="11" t="s">
        <v>18</v>
      </c>
      <c r="F90" s="11" t="s">
        <v>19</v>
      </c>
      <c r="G90" s="11" t="s">
        <v>20</v>
      </c>
      <c r="H90" s="11" t="s">
        <v>21</v>
      </c>
    </row>
    <row r="91" customFormat="false" ht="11" hidden="false" customHeight="true" outlineLevel="0" collapsed="false">
      <c r="A91" s="12" t="s">
        <v>22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customFormat="false" ht="11" hidden="false" customHeight="true" outlineLevel="0" collapsed="false">
      <c r="A92" s="13" t="s">
        <v>206</v>
      </c>
      <c r="B92" s="14" t="s">
        <v>207</v>
      </c>
      <c r="C92" s="14"/>
      <c r="D92" s="13" t="s">
        <v>208</v>
      </c>
      <c r="E92" s="13" t="s">
        <v>209</v>
      </c>
      <c r="F92" s="13" t="s">
        <v>210</v>
      </c>
      <c r="G92" s="13" t="s">
        <v>211</v>
      </c>
      <c r="H92" s="13" t="s">
        <v>212</v>
      </c>
    </row>
    <row r="93" customFormat="false" ht="11" hidden="false" customHeight="true" outlineLevel="0" collapsed="false">
      <c r="A93" s="13" t="s">
        <v>213</v>
      </c>
      <c r="B93" s="14" t="s">
        <v>214</v>
      </c>
      <c r="C93" s="14"/>
      <c r="D93" s="13" t="s">
        <v>138</v>
      </c>
      <c r="E93" s="13" t="n">
        <v>8.58</v>
      </c>
      <c r="F93" s="13" t="s">
        <v>215</v>
      </c>
      <c r="G93" s="13" t="n">
        <v>9.08</v>
      </c>
      <c r="H93" s="13" t="n">
        <v>116.63</v>
      </c>
    </row>
    <row r="94" customFormat="false" ht="22" hidden="false" customHeight="true" outlineLevel="0" collapsed="false">
      <c r="A94" s="13" t="s">
        <v>216</v>
      </c>
      <c r="B94" s="14" t="s">
        <v>217</v>
      </c>
      <c r="C94" s="14"/>
      <c r="D94" s="13" t="s">
        <v>145</v>
      </c>
      <c r="E94" s="13" t="s">
        <v>218</v>
      </c>
      <c r="F94" s="13" t="s">
        <v>219</v>
      </c>
      <c r="G94" s="13" t="s">
        <v>220</v>
      </c>
      <c r="H94" s="13" t="s">
        <v>221</v>
      </c>
    </row>
    <row r="95" customFormat="false" ht="11" hidden="false" customHeight="true" outlineLevel="0" collapsed="false">
      <c r="A95" s="13" t="s">
        <v>33</v>
      </c>
      <c r="B95" s="14" t="s">
        <v>222</v>
      </c>
      <c r="C95" s="14"/>
      <c r="D95" s="13" t="s">
        <v>25</v>
      </c>
      <c r="E95" s="13" t="s">
        <v>35</v>
      </c>
      <c r="F95" s="13"/>
      <c r="G95" s="13" t="s">
        <v>223</v>
      </c>
      <c r="H95" s="13" t="s">
        <v>224</v>
      </c>
    </row>
    <row r="96" customFormat="false" ht="11" hidden="false" customHeight="true" outlineLevel="0" collapsed="false">
      <c r="A96" s="13" t="s">
        <v>38</v>
      </c>
      <c r="B96" s="14" t="s">
        <v>39</v>
      </c>
      <c r="C96" s="14"/>
      <c r="D96" s="13" t="s">
        <v>225</v>
      </c>
      <c r="E96" s="13" t="s">
        <v>226</v>
      </c>
      <c r="F96" s="13" t="s">
        <v>227</v>
      </c>
      <c r="G96" s="13" t="s">
        <v>228</v>
      </c>
      <c r="H96" s="13" t="s">
        <v>229</v>
      </c>
    </row>
    <row r="97" customFormat="false" ht="11" hidden="false" customHeight="true" outlineLevel="0" collapsed="false">
      <c r="A97" s="13" t="s">
        <v>116</v>
      </c>
      <c r="B97" s="14" t="s">
        <v>172</v>
      </c>
      <c r="C97" s="14"/>
      <c r="D97" s="13" t="s">
        <v>230</v>
      </c>
      <c r="E97" s="13" t="s">
        <v>231</v>
      </c>
      <c r="F97" s="13" t="s">
        <v>232</v>
      </c>
      <c r="G97" s="13" t="s">
        <v>233</v>
      </c>
      <c r="H97" s="13" t="s">
        <v>234</v>
      </c>
    </row>
    <row r="98" customFormat="false" ht="11" hidden="false" customHeight="true" outlineLevel="0" collapsed="false">
      <c r="A98" s="13" t="s">
        <v>235</v>
      </c>
      <c r="B98" s="14" t="s">
        <v>236</v>
      </c>
      <c r="C98" s="14"/>
      <c r="D98" s="13" t="s">
        <v>237</v>
      </c>
      <c r="E98" s="13" t="s">
        <v>238</v>
      </c>
      <c r="F98" s="13" t="s">
        <v>227</v>
      </c>
      <c r="G98" s="13" t="s">
        <v>239</v>
      </c>
      <c r="H98" s="13" t="s">
        <v>240</v>
      </c>
    </row>
    <row r="99" customFormat="false" ht="11" hidden="false" customHeight="true" outlineLevel="0" collapsed="false">
      <c r="A99" s="15" t="s">
        <v>56</v>
      </c>
      <c r="B99" s="15"/>
      <c r="C99" s="15"/>
      <c r="D99" s="16" t="s">
        <v>241</v>
      </c>
      <c r="E99" s="13" t="n">
        <f aca="false">E92+E93+E94+E95+E96+E97+E98</f>
        <v>17.63</v>
      </c>
      <c r="F99" s="13" t="n">
        <f aca="false">F92+F93+F94+F95+F96+F97+F98</f>
        <v>17.16</v>
      </c>
      <c r="G99" s="13" t="n">
        <f aca="false">G92+G93+G94+G95+G96+G97+G98</f>
        <v>98.17</v>
      </c>
      <c r="H99" s="13" t="n">
        <f aca="false">H92+H93+H94+H95+H96+H97+H98</f>
        <v>617.53</v>
      </c>
    </row>
    <row r="100" customFormat="false" ht="11" hidden="false" customHeight="true" outlineLevel="0" collapsed="false">
      <c r="A100" s="12" t="s">
        <v>58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customFormat="false" ht="11" hidden="false" customHeight="true" outlineLevel="0" collapsed="false">
      <c r="A101" s="13" t="s">
        <v>242</v>
      </c>
      <c r="B101" s="14" t="s">
        <v>243</v>
      </c>
      <c r="C101" s="14"/>
      <c r="D101" s="13" t="s">
        <v>244</v>
      </c>
      <c r="E101" s="13" t="n">
        <v>1.98</v>
      </c>
      <c r="F101" s="13" t="n">
        <v>7.08</v>
      </c>
      <c r="G101" s="13" t="n">
        <v>4.99</v>
      </c>
      <c r="H101" s="13" t="n">
        <v>77.6</v>
      </c>
    </row>
    <row r="102" customFormat="false" ht="11" hidden="false" customHeight="true" outlineLevel="0" collapsed="false">
      <c r="A102" s="13" t="s">
        <v>245</v>
      </c>
      <c r="B102" s="14" t="s">
        <v>246</v>
      </c>
      <c r="C102" s="14"/>
      <c r="D102" s="13" t="s">
        <v>25</v>
      </c>
      <c r="E102" s="13" t="n">
        <v>2.96</v>
      </c>
      <c r="F102" s="13" t="n">
        <v>3.29</v>
      </c>
      <c r="G102" s="13" t="n">
        <v>13.98</v>
      </c>
      <c r="H102" s="13" t="s">
        <v>247</v>
      </c>
    </row>
    <row r="103" customFormat="false" ht="11" hidden="false" customHeight="true" outlineLevel="0" collapsed="false">
      <c r="A103" s="13" t="s">
        <v>213</v>
      </c>
      <c r="B103" s="14" t="s">
        <v>248</v>
      </c>
      <c r="C103" s="14"/>
      <c r="D103" s="13" t="s">
        <v>138</v>
      </c>
      <c r="E103" s="13" t="n">
        <v>8.58</v>
      </c>
      <c r="F103" s="13" t="s">
        <v>215</v>
      </c>
      <c r="G103" s="13" t="n">
        <v>9.08</v>
      </c>
      <c r="H103" s="13" t="n">
        <v>116.63</v>
      </c>
    </row>
    <row r="104" customFormat="false" ht="22" hidden="false" customHeight="true" outlineLevel="0" collapsed="false">
      <c r="A104" s="13" t="s">
        <v>216</v>
      </c>
      <c r="B104" s="14" t="s">
        <v>217</v>
      </c>
      <c r="C104" s="14"/>
      <c r="D104" s="13" t="s">
        <v>249</v>
      </c>
      <c r="E104" s="13" t="s">
        <v>250</v>
      </c>
      <c r="F104" s="13" t="s">
        <v>251</v>
      </c>
      <c r="G104" s="13" t="s">
        <v>252</v>
      </c>
      <c r="H104" s="13" t="n">
        <v>158.72</v>
      </c>
    </row>
    <row r="105" customFormat="false" ht="11" hidden="false" customHeight="true" outlineLevel="0" collapsed="false">
      <c r="A105" s="13" t="s">
        <v>253</v>
      </c>
      <c r="B105" s="14" t="s">
        <v>254</v>
      </c>
      <c r="C105" s="14"/>
      <c r="D105" s="13" t="s">
        <v>25</v>
      </c>
      <c r="E105" s="13" t="s">
        <v>7</v>
      </c>
      <c r="F105" s="13"/>
      <c r="G105" s="13" t="s">
        <v>255</v>
      </c>
      <c r="H105" s="13" t="s">
        <v>256</v>
      </c>
    </row>
    <row r="106" customFormat="false" ht="11" hidden="false" customHeight="true" outlineLevel="0" collapsed="false">
      <c r="A106" s="13" t="s">
        <v>38</v>
      </c>
      <c r="B106" s="14" t="s">
        <v>39</v>
      </c>
      <c r="C106" s="14"/>
      <c r="D106" s="13" t="s">
        <v>198</v>
      </c>
      <c r="E106" s="13" t="s">
        <v>257</v>
      </c>
      <c r="F106" s="13" t="s">
        <v>148</v>
      </c>
      <c r="G106" s="13" t="s">
        <v>258</v>
      </c>
      <c r="H106" s="13" t="s">
        <v>259</v>
      </c>
    </row>
    <row r="107" customFormat="false" ht="11" hidden="false" customHeight="true" outlineLevel="0" collapsed="false">
      <c r="A107" s="13" t="s">
        <v>79</v>
      </c>
      <c r="B107" s="14" t="s">
        <v>80</v>
      </c>
      <c r="C107" s="14"/>
      <c r="D107" s="13" t="s">
        <v>260</v>
      </c>
      <c r="E107" s="13" t="s">
        <v>261</v>
      </c>
      <c r="F107" s="13" t="s">
        <v>262</v>
      </c>
      <c r="G107" s="13" t="s">
        <v>263</v>
      </c>
      <c r="H107" s="13" t="s">
        <v>264</v>
      </c>
    </row>
    <row r="108" customFormat="false" ht="11" hidden="false" customHeight="true" outlineLevel="0" collapsed="false">
      <c r="A108" s="13" t="s">
        <v>116</v>
      </c>
      <c r="B108" s="14" t="s">
        <v>172</v>
      </c>
      <c r="C108" s="14"/>
      <c r="D108" s="13" t="s">
        <v>230</v>
      </c>
      <c r="E108" s="13" t="s">
        <v>231</v>
      </c>
      <c r="F108" s="13" t="s">
        <v>232</v>
      </c>
      <c r="G108" s="13" t="s">
        <v>233</v>
      </c>
      <c r="H108" s="13" t="s">
        <v>234</v>
      </c>
    </row>
    <row r="109" customFormat="false" ht="11" hidden="false" customHeight="true" outlineLevel="0" collapsed="false">
      <c r="A109" s="13" t="s">
        <v>235</v>
      </c>
      <c r="B109" s="14" t="s">
        <v>265</v>
      </c>
      <c r="C109" s="14"/>
      <c r="D109" s="13" t="s">
        <v>237</v>
      </c>
      <c r="E109" s="13" t="s">
        <v>238</v>
      </c>
      <c r="F109" s="13" t="s">
        <v>227</v>
      </c>
      <c r="G109" s="13" t="s">
        <v>239</v>
      </c>
      <c r="H109" s="13" t="s">
        <v>240</v>
      </c>
    </row>
    <row r="110" customFormat="false" ht="11" hidden="false" customHeight="true" outlineLevel="0" collapsed="false">
      <c r="A110" s="15" t="s">
        <v>88</v>
      </c>
      <c r="B110" s="15"/>
      <c r="C110" s="15"/>
      <c r="D110" s="16" t="s">
        <v>266</v>
      </c>
      <c r="E110" s="13" t="n">
        <f aca="false">E101+E102+E103+E104+E105+E106+E107+E108+E109</f>
        <v>25.82</v>
      </c>
      <c r="F110" s="13" t="n">
        <f aca="false">F101+F102+F103+F104+F105+F106+F107+F108+F109</f>
        <v>24.07</v>
      </c>
      <c r="G110" s="13" t="n">
        <f aca="false">G101+G102+G103+G104+G105+G106+G107+G108+G109</f>
        <v>140.25</v>
      </c>
      <c r="H110" s="13" t="n">
        <f aca="false">H101+H102+H103+H104+H105+H106+H107+H108+H109</f>
        <v>856.45</v>
      </c>
    </row>
    <row r="111" s="1" customFormat="true" ht="11" hidden="false" customHeight="true" outlineLevel="0" collapsed="false">
      <c r="A111" s="15" t="s">
        <v>90</v>
      </c>
      <c r="B111" s="15"/>
      <c r="C111" s="15"/>
      <c r="D111" s="16"/>
      <c r="E111" s="13" t="n">
        <f aca="false">E99+E110</f>
        <v>43.45</v>
      </c>
      <c r="F111" s="13" t="n">
        <f aca="false">F99+F110</f>
        <v>41.23</v>
      </c>
      <c r="G111" s="13" t="n">
        <f aca="false">G99+G110</f>
        <v>238.42</v>
      </c>
      <c r="H111" s="13" t="n">
        <f aca="false">H99+H110</f>
        <v>1473.98</v>
      </c>
    </row>
    <row r="112" customFormat="false" ht="11" hidden="false" customHeight="true" outlineLevel="0" collapsed="false">
      <c r="A112" s="2" t="s">
        <v>0</v>
      </c>
      <c r="F112" s="3" t="s">
        <v>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customFormat="false" ht="11" hidden="false" customHeight="true" outlineLevel="0" collapsed="false">
      <c r="A113" s="17" t="s">
        <v>267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customFormat="false" ht="11" hidden="false" customHeight="true" outlineLevel="0" collapsed="false">
      <c r="A114" s="5" t="s">
        <v>3</v>
      </c>
      <c r="E114" s="6" t="s">
        <v>4</v>
      </c>
      <c r="F114" s="7" t="s">
        <v>268</v>
      </c>
      <c r="G114" s="7"/>
      <c r="H114" s="7"/>
      <c r="I114" s="8"/>
      <c r="J114" s="8"/>
      <c r="K114" s="9"/>
      <c r="L114" s="9"/>
      <c r="M114" s="9"/>
      <c r="N114" s="9"/>
      <c r="O114" s="9"/>
      <c r="P114" s="9"/>
    </row>
    <row r="115" customFormat="false" ht="11" hidden="false" customHeight="true" outlineLevel="0" collapsed="false">
      <c r="D115" s="8" t="s">
        <v>6</v>
      </c>
      <c r="E115" s="8"/>
      <c r="F115" s="1" t="s">
        <v>7</v>
      </c>
      <c r="I115" s="8"/>
      <c r="J115" s="8"/>
      <c r="K115" s="7"/>
      <c r="L115" s="7"/>
      <c r="M115" s="7"/>
      <c r="N115" s="7"/>
      <c r="O115" s="7"/>
      <c r="P115" s="7"/>
    </row>
    <row r="116" customFormat="false" ht="44" hidden="false" customHeight="true" outlineLevel="0" collapsed="false">
      <c r="A116" s="10" t="s">
        <v>8</v>
      </c>
      <c r="B116" s="10" t="s">
        <v>9</v>
      </c>
      <c r="C116" s="10"/>
      <c r="D116" s="10" t="s">
        <v>10</v>
      </c>
      <c r="E116" s="10" t="s">
        <v>11</v>
      </c>
      <c r="F116" s="10"/>
      <c r="G116" s="10"/>
      <c r="H116" s="10" t="s">
        <v>12</v>
      </c>
    </row>
    <row r="117" customFormat="false" ht="11" hidden="false" customHeight="true" outlineLevel="0" collapsed="false">
      <c r="E117" s="10" t="s">
        <v>13</v>
      </c>
      <c r="F117" s="10" t="s">
        <v>14</v>
      </c>
      <c r="G117" s="10" t="s">
        <v>15</v>
      </c>
    </row>
    <row r="118" customFormat="false" ht="11" hidden="false" customHeight="true" outlineLevel="0" collapsed="false">
      <c r="A118" s="11" t="s">
        <v>7</v>
      </c>
      <c r="B118" s="11" t="s">
        <v>16</v>
      </c>
      <c r="C118" s="11"/>
      <c r="D118" s="11" t="s">
        <v>17</v>
      </c>
      <c r="E118" s="11" t="s">
        <v>18</v>
      </c>
      <c r="F118" s="11" t="s">
        <v>19</v>
      </c>
      <c r="G118" s="11" t="s">
        <v>20</v>
      </c>
      <c r="H118" s="11" t="s">
        <v>21</v>
      </c>
    </row>
    <row r="119" customFormat="false" ht="11" hidden="false" customHeight="true" outlineLevel="0" collapsed="false">
      <c r="A119" s="12" t="s">
        <v>22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customFormat="false" ht="33" hidden="false" customHeight="true" outlineLevel="0" collapsed="false">
      <c r="A120" s="13" t="s">
        <v>269</v>
      </c>
      <c r="B120" s="14" t="s">
        <v>270</v>
      </c>
      <c r="C120" s="14"/>
      <c r="D120" s="13" t="s">
        <v>271</v>
      </c>
      <c r="E120" s="13" t="n">
        <v>13.18</v>
      </c>
      <c r="F120" s="13" t="n">
        <v>12.61</v>
      </c>
      <c r="G120" s="13" t="n">
        <v>20.53</v>
      </c>
      <c r="H120" s="13" t="n">
        <v>225.69</v>
      </c>
    </row>
    <row r="121" customFormat="false" ht="11" hidden="false" customHeight="true" outlineLevel="0" collapsed="false">
      <c r="A121" s="13" t="s">
        <v>27</v>
      </c>
      <c r="B121" s="14" t="s">
        <v>28</v>
      </c>
      <c r="C121" s="14"/>
      <c r="D121" s="13" t="s">
        <v>272</v>
      </c>
      <c r="E121" s="13" t="s">
        <v>273</v>
      </c>
      <c r="F121" s="13"/>
      <c r="G121" s="13" t="s">
        <v>274</v>
      </c>
      <c r="H121" s="13" t="s">
        <v>224</v>
      </c>
    </row>
    <row r="122" customFormat="false" ht="11" hidden="false" customHeight="true" outlineLevel="0" collapsed="false">
      <c r="A122" s="13" t="s">
        <v>116</v>
      </c>
      <c r="B122" s="14" t="s">
        <v>275</v>
      </c>
      <c r="C122" s="14"/>
      <c r="D122" s="13" t="s">
        <v>174</v>
      </c>
      <c r="E122" s="13" t="s">
        <v>104</v>
      </c>
      <c r="F122" s="13" t="s">
        <v>199</v>
      </c>
      <c r="G122" s="13" t="s">
        <v>276</v>
      </c>
      <c r="H122" s="13" t="s">
        <v>277</v>
      </c>
    </row>
    <row r="123" customFormat="false" ht="11" hidden="false" customHeight="true" outlineLevel="0" collapsed="false">
      <c r="A123" s="13" t="s">
        <v>52</v>
      </c>
      <c r="B123" s="14" t="s">
        <v>87</v>
      </c>
      <c r="C123" s="14"/>
      <c r="D123" s="13" t="s">
        <v>25</v>
      </c>
      <c r="E123" s="13"/>
      <c r="F123" s="13"/>
      <c r="G123" s="13" t="s">
        <v>54</v>
      </c>
      <c r="H123" s="13" t="s">
        <v>55</v>
      </c>
    </row>
    <row r="124" customFormat="false" ht="11" hidden="false" customHeight="true" outlineLevel="0" collapsed="false">
      <c r="A124" s="13" t="s">
        <v>38</v>
      </c>
      <c r="B124" s="14" t="s">
        <v>39</v>
      </c>
      <c r="C124" s="14"/>
      <c r="D124" s="13" t="s">
        <v>278</v>
      </c>
      <c r="E124" s="13" t="s">
        <v>279</v>
      </c>
      <c r="F124" s="13" t="s">
        <v>280</v>
      </c>
      <c r="G124" s="13" t="s">
        <v>281</v>
      </c>
      <c r="H124" s="13" t="s">
        <v>282</v>
      </c>
    </row>
    <row r="125" customFormat="false" ht="11" hidden="false" customHeight="true" outlineLevel="0" collapsed="false">
      <c r="A125" s="13" t="s">
        <v>116</v>
      </c>
      <c r="B125" s="14" t="s">
        <v>117</v>
      </c>
      <c r="C125" s="14"/>
      <c r="D125" s="13" t="s">
        <v>118</v>
      </c>
      <c r="E125" s="13" t="s">
        <v>119</v>
      </c>
      <c r="F125" s="13" t="s">
        <v>120</v>
      </c>
      <c r="G125" s="13" t="s">
        <v>121</v>
      </c>
      <c r="H125" s="13" t="s">
        <v>122</v>
      </c>
    </row>
    <row r="126" customFormat="false" ht="11" hidden="false" customHeight="true" outlineLevel="0" collapsed="false">
      <c r="A126" s="13" t="s">
        <v>52</v>
      </c>
      <c r="B126" s="14" t="s">
        <v>123</v>
      </c>
      <c r="C126" s="14"/>
      <c r="D126" s="13" t="s">
        <v>25</v>
      </c>
      <c r="E126" s="13"/>
      <c r="F126" s="13"/>
      <c r="G126" s="13"/>
      <c r="H126" s="13"/>
    </row>
    <row r="127" customFormat="false" ht="11" hidden="false" customHeight="true" outlineLevel="0" collapsed="false">
      <c r="A127" s="15" t="s">
        <v>56</v>
      </c>
      <c r="B127" s="15"/>
      <c r="C127" s="15"/>
      <c r="D127" s="16" t="s">
        <v>283</v>
      </c>
      <c r="E127" s="13" t="n">
        <f aca="false">E120+E121+E122+E123+E124+E125+E126</f>
        <v>22.18</v>
      </c>
      <c r="F127" s="13" t="n">
        <f aca="false">F120+F121+F122+F123+F124+F125+F126</f>
        <v>21.11</v>
      </c>
      <c r="G127" s="13" t="n">
        <f aca="false">G120+G121+G122+G123+G124+G125+G126</f>
        <v>121.23</v>
      </c>
      <c r="H127" s="13" t="n">
        <f aca="false">H120+H121+H122+H123+H124+H125+H126</f>
        <v>743.49</v>
      </c>
    </row>
    <row r="128" customFormat="false" ht="11" hidden="false" customHeight="true" outlineLevel="0" collapsed="false">
      <c r="A128" s="12" t="s">
        <v>58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customFormat="false" ht="22" hidden="false" customHeight="true" outlineLevel="0" collapsed="false">
      <c r="A129" s="13" t="s">
        <v>284</v>
      </c>
      <c r="B129" s="14" t="s">
        <v>126</v>
      </c>
      <c r="C129" s="14"/>
      <c r="D129" s="13" t="s">
        <v>55</v>
      </c>
      <c r="E129" s="13" t="s">
        <v>285</v>
      </c>
      <c r="F129" s="13" t="s">
        <v>286</v>
      </c>
      <c r="G129" s="13" t="s">
        <v>287</v>
      </c>
      <c r="H129" s="13" t="n">
        <v>74.6</v>
      </c>
    </row>
    <row r="130" customFormat="false" ht="11" hidden="false" customHeight="true" outlineLevel="0" collapsed="false">
      <c r="A130" s="13" t="s">
        <v>288</v>
      </c>
      <c r="B130" s="14" t="s">
        <v>289</v>
      </c>
      <c r="C130" s="14"/>
      <c r="D130" s="13" t="s">
        <v>25</v>
      </c>
      <c r="E130" s="13" t="s">
        <v>290</v>
      </c>
      <c r="F130" s="13" t="n">
        <v>2.62</v>
      </c>
      <c r="G130" s="13" t="n">
        <v>26.5</v>
      </c>
      <c r="H130" s="13" t="n">
        <v>167.54</v>
      </c>
    </row>
    <row r="131" customFormat="false" ht="33" hidden="false" customHeight="true" outlineLevel="0" collapsed="false">
      <c r="A131" s="13" t="s">
        <v>269</v>
      </c>
      <c r="B131" s="14" t="s">
        <v>270</v>
      </c>
      <c r="C131" s="14"/>
      <c r="D131" s="13" t="s">
        <v>69</v>
      </c>
      <c r="E131" s="13" t="n">
        <v>18.6</v>
      </c>
      <c r="F131" s="13" t="n">
        <v>17.8</v>
      </c>
      <c r="G131" s="13" t="n">
        <v>36.94</v>
      </c>
      <c r="H131" s="13" t="n">
        <v>318.63</v>
      </c>
    </row>
    <row r="132" customFormat="false" ht="11" hidden="false" customHeight="true" outlineLevel="0" collapsed="false">
      <c r="A132" s="13" t="s">
        <v>235</v>
      </c>
      <c r="B132" s="14" t="s">
        <v>236</v>
      </c>
      <c r="C132" s="14"/>
      <c r="D132" s="13" t="s">
        <v>291</v>
      </c>
      <c r="E132" s="13" t="s">
        <v>292</v>
      </c>
      <c r="F132" s="13" t="s">
        <v>293</v>
      </c>
      <c r="G132" s="13" t="s">
        <v>294</v>
      </c>
      <c r="H132" s="13" t="s">
        <v>295</v>
      </c>
    </row>
    <row r="133" customFormat="false" ht="11" hidden="false" customHeight="true" outlineLevel="0" collapsed="false">
      <c r="A133" s="13" t="s">
        <v>79</v>
      </c>
      <c r="B133" s="14" t="s">
        <v>80</v>
      </c>
      <c r="C133" s="14"/>
      <c r="D133" s="13" t="s">
        <v>296</v>
      </c>
      <c r="E133" s="13" t="s">
        <v>297</v>
      </c>
      <c r="F133" s="13" t="s">
        <v>49</v>
      </c>
      <c r="G133" s="13" t="s">
        <v>298</v>
      </c>
      <c r="H133" s="13" t="s">
        <v>299</v>
      </c>
    </row>
    <row r="134" customFormat="false" ht="11" hidden="false" customHeight="true" outlineLevel="0" collapsed="false">
      <c r="A134" s="13" t="s">
        <v>116</v>
      </c>
      <c r="B134" s="14" t="s">
        <v>117</v>
      </c>
      <c r="C134" s="14"/>
      <c r="D134" s="13" t="s">
        <v>118</v>
      </c>
      <c r="E134" s="13" t="s">
        <v>119</v>
      </c>
      <c r="F134" s="13" t="s">
        <v>120</v>
      </c>
      <c r="G134" s="13" t="s">
        <v>121</v>
      </c>
      <c r="H134" s="13" t="s">
        <v>122</v>
      </c>
    </row>
    <row r="135" customFormat="false" ht="11" hidden="false" customHeight="true" outlineLevel="0" collapsed="false">
      <c r="A135" s="13" t="s">
        <v>52</v>
      </c>
      <c r="B135" s="14" t="s">
        <v>123</v>
      </c>
      <c r="C135" s="14"/>
      <c r="D135" s="13" t="s">
        <v>25</v>
      </c>
      <c r="E135" s="13"/>
      <c r="F135" s="13"/>
      <c r="G135" s="13"/>
      <c r="H135" s="13"/>
    </row>
    <row r="136" customFormat="false" ht="11" hidden="false" customHeight="true" outlineLevel="0" collapsed="false">
      <c r="A136" s="15" t="s">
        <v>88</v>
      </c>
      <c r="B136" s="15"/>
      <c r="C136" s="15"/>
      <c r="D136" s="16" t="s">
        <v>300</v>
      </c>
      <c r="E136" s="13" t="n">
        <f aca="false">E129+E130+E131+E132+E133+E134+E135</f>
        <v>27.98</v>
      </c>
      <c r="F136" s="13" t="n">
        <f aca="false">F129+F130+F131+F132+F133+F134+F135</f>
        <v>29.02</v>
      </c>
      <c r="G136" s="13" t="n">
        <f aca="false">G129+G130+G131+G132+G133+G134+G135</f>
        <v>138.51</v>
      </c>
      <c r="H136" s="13" t="n">
        <f aca="false">H129+H130+H131+H132+H133+H134+H135</f>
        <v>917.47</v>
      </c>
    </row>
    <row r="137" s="1" customFormat="true" ht="11" hidden="false" customHeight="true" outlineLevel="0" collapsed="false">
      <c r="A137" s="15" t="s">
        <v>90</v>
      </c>
      <c r="B137" s="15"/>
      <c r="C137" s="15"/>
      <c r="D137" s="16"/>
      <c r="E137" s="13" t="n">
        <f aca="false">E127+E136</f>
        <v>50.16</v>
      </c>
      <c r="F137" s="13" t="n">
        <f aca="false">F127+F136</f>
        <v>50.13</v>
      </c>
      <c r="G137" s="13" t="n">
        <f aca="false">G127+G136</f>
        <v>259.74</v>
      </c>
      <c r="H137" s="13" t="n">
        <f aca="false">H127+H136</f>
        <v>1660.96</v>
      </c>
    </row>
    <row r="138" customFormat="false" ht="11" hidden="false" customHeight="true" outlineLevel="0" collapsed="false">
      <c r="A138" s="2" t="s">
        <v>0</v>
      </c>
      <c r="F138" s="3" t="s">
        <v>1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customFormat="false" ht="11" hidden="false" customHeight="true" outlineLevel="0" collapsed="false">
      <c r="A139" s="17" t="s">
        <v>301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customFormat="false" ht="11" hidden="false" customHeight="true" outlineLevel="0" collapsed="false">
      <c r="A140" s="5" t="s">
        <v>3</v>
      </c>
      <c r="E140" s="6" t="s">
        <v>4</v>
      </c>
      <c r="F140" s="7" t="s">
        <v>302</v>
      </c>
      <c r="G140" s="7"/>
      <c r="H140" s="7"/>
      <c r="I140" s="8"/>
      <c r="J140" s="8"/>
      <c r="K140" s="9"/>
      <c r="L140" s="9"/>
      <c r="M140" s="9"/>
      <c r="N140" s="9"/>
      <c r="O140" s="9"/>
      <c r="P140" s="9"/>
    </row>
    <row r="141" customFormat="false" ht="11" hidden="false" customHeight="true" outlineLevel="0" collapsed="false">
      <c r="D141" s="8" t="s">
        <v>6</v>
      </c>
      <c r="E141" s="8"/>
      <c r="F141" s="1" t="s">
        <v>7</v>
      </c>
      <c r="I141" s="8"/>
      <c r="J141" s="8"/>
      <c r="K141" s="7"/>
      <c r="L141" s="7"/>
      <c r="M141" s="7"/>
      <c r="N141" s="7"/>
      <c r="O141" s="7"/>
      <c r="P141" s="7"/>
    </row>
    <row r="142" customFormat="false" ht="44" hidden="false" customHeight="true" outlineLevel="0" collapsed="false">
      <c r="A142" s="10" t="s">
        <v>8</v>
      </c>
      <c r="B142" s="10" t="s">
        <v>9</v>
      </c>
      <c r="C142" s="10"/>
      <c r="D142" s="10" t="s">
        <v>10</v>
      </c>
      <c r="E142" s="10" t="s">
        <v>11</v>
      </c>
      <c r="F142" s="10"/>
      <c r="G142" s="10"/>
      <c r="H142" s="10" t="s">
        <v>12</v>
      </c>
    </row>
    <row r="143" customFormat="false" ht="11" hidden="false" customHeight="true" outlineLevel="0" collapsed="false">
      <c r="E143" s="10" t="s">
        <v>13</v>
      </c>
      <c r="F143" s="10" t="s">
        <v>14</v>
      </c>
      <c r="G143" s="10" t="s">
        <v>15</v>
      </c>
    </row>
    <row r="144" customFormat="false" ht="11" hidden="false" customHeight="true" outlineLevel="0" collapsed="false">
      <c r="A144" s="11" t="s">
        <v>7</v>
      </c>
      <c r="B144" s="11" t="s">
        <v>16</v>
      </c>
      <c r="C144" s="11"/>
      <c r="D144" s="11" t="s">
        <v>17</v>
      </c>
      <c r="E144" s="11" t="s">
        <v>18</v>
      </c>
      <c r="F144" s="11" t="s">
        <v>19</v>
      </c>
      <c r="G144" s="11" t="s">
        <v>20</v>
      </c>
      <c r="H144" s="11" t="s">
        <v>21</v>
      </c>
    </row>
    <row r="145" customFormat="false" ht="11" hidden="false" customHeight="true" outlineLevel="0" collapsed="false">
      <c r="A145" s="12" t="s">
        <v>22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customFormat="false" ht="11" hidden="false" customHeight="true" outlineLevel="0" collapsed="false">
      <c r="A146" s="13" t="s">
        <v>303</v>
      </c>
      <c r="B146" s="14" t="s">
        <v>304</v>
      </c>
      <c r="C146" s="14"/>
      <c r="D146" s="13" t="s">
        <v>103</v>
      </c>
      <c r="E146" s="13" t="s">
        <v>305</v>
      </c>
      <c r="F146" s="13"/>
      <c r="G146" s="13" t="s">
        <v>306</v>
      </c>
      <c r="H146" s="13" t="s">
        <v>307</v>
      </c>
    </row>
    <row r="147" customFormat="false" ht="22" hidden="false" customHeight="true" outlineLevel="0" collapsed="false">
      <c r="A147" s="13" t="s">
        <v>308</v>
      </c>
      <c r="B147" s="14" t="s">
        <v>309</v>
      </c>
      <c r="C147" s="14"/>
      <c r="D147" s="13" t="s">
        <v>310</v>
      </c>
      <c r="E147" s="13" t="n">
        <v>9.69</v>
      </c>
      <c r="F147" s="13" t="n">
        <v>12.32</v>
      </c>
      <c r="G147" s="13" t="n">
        <v>25.91</v>
      </c>
      <c r="H147" s="13" t="n">
        <v>237.87</v>
      </c>
    </row>
    <row r="148" customFormat="false" ht="11" hidden="false" customHeight="true" outlineLevel="0" collapsed="false">
      <c r="A148" s="13" t="s">
        <v>101</v>
      </c>
      <c r="B148" s="14" t="s">
        <v>102</v>
      </c>
      <c r="C148" s="14"/>
      <c r="D148" s="13" t="s">
        <v>103</v>
      </c>
      <c r="E148" s="13" t="s">
        <v>104</v>
      </c>
      <c r="F148" s="13" t="s">
        <v>105</v>
      </c>
      <c r="G148" s="13" t="s">
        <v>106</v>
      </c>
      <c r="H148" s="13" t="s">
        <v>107</v>
      </c>
    </row>
    <row r="149" customFormat="false" ht="11" hidden="false" customHeight="true" outlineLevel="0" collapsed="false">
      <c r="A149" s="13" t="s">
        <v>311</v>
      </c>
      <c r="B149" s="14" t="s">
        <v>312</v>
      </c>
      <c r="C149" s="14"/>
      <c r="D149" s="13" t="s">
        <v>313</v>
      </c>
      <c r="E149" s="13" t="s">
        <v>112</v>
      </c>
      <c r="F149" s="13" t="s">
        <v>152</v>
      </c>
      <c r="G149" s="13" t="s">
        <v>314</v>
      </c>
      <c r="H149" s="13" t="s">
        <v>315</v>
      </c>
    </row>
    <row r="150" customFormat="false" ht="11" hidden="false" customHeight="true" outlineLevel="0" collapsed="false">
      <c r="A150" s="13" t="s">
        <v>38</v>
      </c>
      <c r="B150" s="14" t="s">
        <v>39</v>
      </c>
      <c r="C150" s="14"/>
      <c r="D150" s="13" t="s">
        <v>316</v>
      </c>
      <c r="E150" s="13" t="s">
        <v>279</v>
      </c>
      <c r="F150" s="13" t="s">
        <v>280</v>
      </c>
      <c r="G150" s="13" t="s">
        <v>281</v>
      </c>
      <c r="H150" s="13" t="s">
        <v>282</v>
      </c>
    </row>
    <row r="151" customFormat="false" ht="11" hidden="false" customHeight="true" outlineLevel="0" collapsed="false">
      <c r="A151" s="13" t="s">
        <v>45</v>
      </c>
      <c r="B151" s="14" t="s">
        <v>46</v>
      </c>
      <c r="C151" s="14"/>
      <c r="D151" s="13" t="s">
        <v>47</v>
      </c>
      <c r="E151" s="13" t="s">
        <v>48</v>
      </c>
      <c r="F151" s="13" t="s">
        <v>49</v>
      </c>
      <c r="G151" s="13" t="s">
        <v>50</v>
      </c>
      <c r="H151" s="13" t="s">
        <v>51</v>
      </c>
    </row>
    <row r="152" customFormat="false" ht="11" hidden="false" customHeight="true" outlineLevel="0" collapsed="false">
      <c r="A152" s="13" t="s">
        <v>52</v>
      </c>
      <c r="B152" s="14" t="s">
        <v>53</v>
      </c>
      <c r="C152" s="14"/>
      <c r="D152" s="13" t="s">
        <v>25</v>
      </c>
      <c r="E152" s="13"/>
      <c r="F152" s="13"/>
      <c r="G152" s="13" t="s">
        <v>54</v>
      </c>
      <c r="H152" s="13" t="s">
        <v>55</v>
      </c>
    </row>
    <row r="153" customFormat="false" ht="11" hidden="false" customHeight="true" outlineLevel="0" collapsed="false">
      <c r="A153" s="15" t="s">
        <v>56</v>
      </c>
      <c r="B153" s="15"/>
      <c r="C153" s="15"/>
      <c r="D153" s="16" t="s">
        <v>317</v>
      </c>
      <c r="E153" s="13" t="n">
        <f aca="false">E146+E147+E148+E149+E150+E151+E152</f>
        <v>17.99</v>
      </c>
      <c r="F153" s="13" t="n">
        <f aca="false">F146+F147+F148+F149+F150+F151+F152</f>
        <v>16.33</v>
      </c>
      <c r="G153" s="13" t="n">
        <f aca="false">G146+G147+G148+G149+G150+G151+G152</f>
        <v>107.55</v>
      </c>
      <c r="H153" s="13" t="n">
        <f aca="false">H146+H147+H148+H149+H150+H151+H152</f>
        <v>633.97</v>
      </c>
    </row>
    <row r="154" customFormat="false" ht="11" hidden="false" customHeight="true" outlineLevel="0" collapsed="false">
      <c r="A154" s="12" t="s">
        <v>58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customFormat="false" ht="11" hidden="false" customHeight="true" outlineLevel="0" collapsed="false">
      <c r="A155" s="13" t="s">
        <v>318</v>
      </c>
      <c r="B155" s="14" t="s">
        <v>319</v>
      </c>
      <c r="C155" s="14"/>
      <c r="D155" s="13" t="s">
        <v>55</v>
      </c>
      <c r="E155" s="13" t="n">
        <v>2.69</v>
      </c>
      <c r="F155" s="13" t="n">
        <v>4.74</v>
      </c>
      <c r="G155" s="13" t="s">
        <v>320</v>
      </c>
      <c r="H155" s="13" t="n">
        <v>72.46</v>
      </c>
    </row>
    <row r="156" customFormat="false" ht="11" hidden="false" customHeight="true" outlineLevel="0" collapsed="false">
      <c r="A156" s="13" t="s">
        <v>321</v>
      </c>
      <c r="B156" s="14" t="s">
        <v>322</v>
      </c>
      <c r="C156" s="14"/>
      <c r="D156" s="13" t="s">
        <v>25</v>
      </c>
      <c r="E156" s="13" t="n">
        <v>3.43</v>
      </c>
      <c r="F156" s="13" t="n">
        <v>2.66</v>
      </c>
      <c r="G156" s="13" t="n">
        <v>14.9</v>
      </c>
      <c r="H156" s="13" t="n">
        <v>97.26</v>
      </c>
    </row>
    <row r="157" customFormat="false" ht="11" hidden="false" customHeight="true" outlineLevel="0" collapsed="false">
      <c r="A157" s="13" t="s">
        <v>323</v>
      </c>
      <c r="B157" s="14" t="s">
        <v>324</v>
      </c>
      <c r="C157" s="14"/>
      <c r="D157" s="13" t="s">
        <v>132</v>
      </c>
      <c r="E157" s="13" t="s">
        <v>325</v>
      </c>
      <c r="F157" s="13" t="s">
        <v>326</v>
      </c>
      <c r="G157" s="13" t="s">
        <v>327</v>
      </c>
      <c r="H157" s="13" t="s">
        <v>328</v>
      </c>
    </row>
    <row r="158" customFormat="false" ht="22" hidden="false" customHeight="true" outlineLevel="0" collapsed="false">
      <c r="A158" s="13" t="s">
        <v>308</v>
      </c>
      <c r="B158" s="14" t="s">
        <v>329</v>
      </c>
      <c r="C158" s="14"/>
      <c r="D158" s="13" t="s">
        <v>69</v>
      </c>
      <c r="E158" s="13" t="n">
        <v>10.57</v>
      </c>
      <c r="F158" s="13" t="n">
        <v>13.42</v>
      </c>
      <c r="G158" s="13" t="n">
        <v>28.26</v>
      </c>
      <c r="H158" s="13" t="n">
        <v>276.1</v>
      </c>
    </row>
    <row r="159" customFormat="false" ht="22" hidden="false" customHeight="true" outlineLevel="0" collapsed="false">
      <c r="A159" s="13" t="s">
        <v>330</v>
      </c>
      <c r="B159" s="14" t="s">
        <v>331</v>
      </c>
      <c r="C159" s="14"/>
      <c r="D159" s="13" t="s">
        <v>313</v>
      </c>
      <c r="E159" s="13"/>
      <c r="F159" s="13"/>
      <c r="G159" s="13" t="s">
        <v>332</v>
      </c>
      <c r="H159" s="13" t="s">
        <v>333</v>
      </c>
    </row>
    <row r="160" customFormat="false" ht="11" hidden="false" customHeight="true" outlineLevel="0" collapsed="false">
      <c r="A160" s="13" t="s">
        <v>38</v>
      </c>
      <c r="B160" s="14" t="s">
        <v>39</v>
      </c>
      <c r="C160" s="14"/>
      <c r="D160" s="13" t="s">
        <v>175</v>
      </c>
      <c r="E160" s="13" t="s">
        <v>176</v>
      </c>
      <c r="F160" s="13" t="s">
        <v>177</v>
      </c>
      <c r="G160" s="13" t="s">
        <v>178</v>
      </c>
      <c r="H160" s="13" t="s">
        <v>179</v>
      </c>
    </row>
    <row r="161" customFormat="false" ht="11" hidden="false" customHeight="true" outlineLevel="0" collapsed="false">
      <c r="A161" s="13" t="s">
        <v>79</v>
      </c>
      <c r="B161" s="14" t="s">
        <v>80</v>
      </c>
      <c r="C161" s="14"/>
      <c r="D161" s="13" t="s">
        <v>334</v>
      </c>
      <c r="E161" s="13" t="s">
        <v>209</v>
      </c>
      <c r="F161" s="13" t="s">
        <v>48</v>
      </c>
      <c r="G161" s="13" t="s">
        <v>335</v>
      </c>
      <c r="H161" s="13" t="s">
        <v>336</v>
      </c>
    </row>
    <row r="162" customFormat="false" ht="11" hidden="false" customHeight="true" outlineLevel="0" collapsed="false">
      <c r="A162" s="13" t="s">
        <v>45</v>
      </c>
      <c r="B162" s="14" t="s">
        <v>86</v>
      </c>
      <c r="C162" s="14"/>
      <c r="D162" s="13" t="s">
        <v>47</v>
      </c>
      <c r="E162" s="13" t="s">
        <v>48</v>
      </c>
      <c r="F162" s="13" t="s">
        <v>49</v>
      </c>
      <c r="G162" s="13" t="s">
        <v>50</v>
      </c>
      <c r="H162" s="13" t="s">
        <v>51</v>
      </c>
    </row>
    <row r="163" customFormat="false" ht="11" hidden="false" customHeight="true" outlineLevel="0" collapsed="false">
      <c r="A163" s="13" t="s">
        <v>52</v>
      </c>
      <c r="B163" s="14" t="s">
        <v>87</v>
      </c>
      <c r="C163" s="14"/>
      <c r="D163" s="13" t="s">
        <v>25</v>
      </c>
      <c r="E163" s="13"/>
      <c r="F163" s="13"/>
      <c r="G163" s="13" t="s">
        <v>54</v>
      </c>
      <c r="H163" s="13" t="s">
        <v>55</v>
      </c>
    </row>
    <row r="164" customFormat="false" ht="11" hidden="false" customHeight="true" outlineLevel="0" collapsed="false">
      <c r="A164" s="15" t="s">
        <v>88</v>
      </c>
      <c r="B164" s="15"/>
      <c r="C164" s="15"/>
      <c r="D164" s="16" t="s">
        <v>337</v>
      </c>
      <c r="E164" s="13" t="n">
        <f aca="false">E155+E156+E157+E158+E159+E160+E161+E162+E163</f>
        <v>23.93</v>
      </c>
      <c r="F164" s="13" t="n">
        <f aca="false">F155+F156+F157+F158+F159+F160+F161+F162+F163</f>
        <v>23.86</v>
      </c>
      <c r="G164" s="13" t="n">
        <f aca="false">G155+G156+G157+G158+G159+G160+G161+G162+G163</f>
        <v>126.44</v>
      </c>
      <c r="H164" s="13" t="n">
        <f aca="false">H155+H156+H157+H158+H159+H160+H161+H162+H163</f>
        <v>817.32</v>
      </c>
    </row>
    <row r="165" s="1" customFormat="true" ht="11" hidden="false" customHeight="true" outlineLevel="0" collapsed="false">
      <c r="A165" s="15" t="s">
        <v>90</v>
      </c>
      <c r="B165" s="15"/>
      <c r="C165" s="15"/>
      <c r="D165" s="16"/>
      <c r="E165" s="13" t="n">
        <f aca="false">E153+E164</f>
        <v>41.92</v>
      </c>
      <c r="F165" s="13" t="n">
        <f aca="false">F153+F164</f>
        <v>40.19</v>
      </c>
      <c r="G165" s="13" t="n">
        <f aca="false">G153+G164</f>
        <v>233.99</v>
      </c>
      <c r="H165" s="13" t="n">
        <f aca="false">H153+H164</f>
        <v>1451.29</v>
      </c>
    </row>
    <row r="166" customFormat="false" ht="11" hidden="false" customHeight="true" outlineLevel="0" collapsed="false">
      <c r="A166" s="2" t="s">
        <v>0</v>
      </c>
      <c r="F166" s="3" t="s">
        <v>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customFormat="false" ht="11" hidden="false" customHeight="true" outlineLevel="0" collapsed="false">
      <c r="A167" s="17" t="s">
        <v>338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customFormat="false" ht="11" hidden="false" customHeight="true" outlineLevel="0" collapsed="false">
      <c r="A168" s="5" t="s">
        <v>3</v>
      </c>
      <c r="E168" s="6" t="s">
        <v>4</v>
      </c>
      <c r="F168" s="7" t="s">
        <v>5</v>
      </c>
      <c r="G168" s="7"/>
      <c r="H168" s="7"/>
      <c r="I168" s="8"/>
      <c r="J168" s="8"/>
      <c r="K168" s="9"/>
      <c r="L168" s="9"/>
      <c r="M168" s="9"/>
      <c r="N168" s="9"/>
      <c r="O168" s="9"/>
      <c r="P168" s="9"/>
    </row>
    <row r="169" customFormat="false" ht="11" hidden="false" customHeight="true" outlineLevel="0" collapsed="false">
      <c r="D169" s="8" t="s">
        <v>6</v>
      </c>
      <c r="E169" s="8"/>
      <c r="F169" s="1" t="s">
        <v>16</v>
      </c>
      <c r="I169" s="8"/>
      <c r="J169" s="8"/>
      <c r="K169" s="7"/>
      <c r="L169" s="7"/>
      <c r="M169" s="7"/>
      <c r="N169" s="7"/>
      <c r="O169" s="7"/>
      <c r="P169" s="7"/>
    </row>
    <row r="170" customFormat="false" ht="44" hidden="false" customHeight="true" outlineLevel="0" collapsed="false">
      <c r="A170" s="10" t="s">
        <v>8</v>
      </c>
      <c r="B170" s="10" t="s">
        <v>9</v>
      </c>
      <c r="C170" s="10"/>
      <c r="D170" s="10" t="s">
        <v>10</v>
      </c>
      <c r="E170" s="10" t="s">
        <v>11</v>
      </c>
      <c r="F170" s="10"/>
      <c r="G170" s="10"/>
      <c r="H170" s="10" t="s">
        <v>12</v>
      </c>
    </row>
    <row r="171" customFormat="false" ht="11" hidden="false" customHeight="true" outlineLevel="0" collapsed="false">
      <c r="E171" s="10" t="s">
        <v>13</v>
      </c>
      <c r="F171" s="10" t="s">
        <v>14</v>
      </c>
      <c r="G171" s="10" t="s">
        <v>15</v>
      </c>
    </row>
    <row r="172" customFormat="false" ht="11" hidden="false" customHeight="true" outlineLevel="0" collapsed="false">
      <c r="A172" s="11" t="s">
        <v>7</v>
      </c>
      <c r="B172" s="11" t="s">
        <v>16</v>
      </c>
      <c r="C172" s="11"/>
      <c r="D172" s="11" t="s">
        <v>17</v>
      </c>
      <c r="E172" s="11" t="s">
        <v>18</v>
      </c>
      <c r="F172" s="11" t="s">
        <v>19</v>
      </c>
      <c r="G172" s="11" t="s">
        <v>20</v>
      </c>
      <c r="H172" s="11" t="s">
        <v>21</v>
      </c>
    </row>
    <row r="173" customFormat="false" ht="11" hidden="false" customHeight="true" outlineLevel="0" collapsed="false">
      <c r="A173" s="12" t="s">
        <v>22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customFormat="false" ht="11" hidden="false" customHeight="true" outlineLevel="0" collapsed="false">
      <c r="A174" s="13" t="s">
        <v>339</v>
      </c>
      <c r="B174" s="14" t="s">
        <v>340</v>
      </c>
      <c r="C174" s="14"/>
      <c r="D174" s="13" t="s">
        <v>244</v>
      </c>
      <c r="E174" s="13" t="s">
        <v>341</v>
      </c>
      <c r="F174" s="13" t="s">
        <v>342</v>
      </c>
      <c r="G174" s="13" t="s">
        <v>343</v>
      </c>
      <c r="H174" s="13" t="n">
        <v>143.25</v>
      </c>
    </row>
    <row r="175" customFormat="false" ht="11" hidden="false" customHeight="true" outlineLevel="0" collapsed="false">
      <c r="A175" s="13" t="s">
        <v>344</v>
      </c>
      <c r="B175" s="14" t="s">
        <v>345</v>
      </c>
      <c r="C175" s="14"/>
      <c r="D175" s="13" t="s">
        <v>346</v>
      </c>
      <c r="E175" s="13" t="s">
        <v>347</v>
      </c>
      <c r="F175" s="13" t="s">
        <v>348</v>
      </c>
      <c r="G175" s="13" t="n">
        <v>0.76</v>
      </c>
      <c r="H175" s="13" t="n">
        <v>9.84</v>
      </c>
    </row>
    <row r="176" customFormat="false" ht="11" hidden="false" customHeight="true" outlineLevel="0" collapsed="false">
      <c r="A176" s="13" t="s">
        <v>349</v>
      </c>
      <c r="B176" s="14" t="s">
        <v>350</v>
      </c>
      <c r="C176" s="14"/>
      <c r="D176" s="13" t="s">
        <v>171</v>
      </c>
      <c r="E176" s="13" t="n">
        <v>1.75</v>
      </c>
      <c r="F176" s="13" t="n">
        <v>3.82</v>
      </c>
      <c r="G176" s="13" t="n">
        <v>10.07</v>
      </c>
      <c r="H176" s="13" t="n">
        <v>73.7</v>
      </c>
    </row>
    <row r="177" customFormat="false" ht="11" hidden="false" customHeight="true" outlineLevel="0" collapsed="false">
      <c r="A177" s="13" t="s">
        <v>116</v>
      </c>
      <c r="B177" s="14" t="s">
        <v>275</v>
      </c>
      <c r="C177" s="14"/>
      <c r="D177" s="13" t="s">
        <v>201</v>
      </c>
      <c r="E177" s="13" t="s">
        <v>351</v>
      </c>
      <c r="F177" s="13" t="s">
        <v>352</v>
      </c>
      <c r="G177" s="13" t="s">
        <v>353</v>
      </c>
      <c r="H177" s="13" t="s">
        <v>354</v>
      </c>
    </row>
    <row r="178" customFormat="false" ht="11" hidden="false" customHeight="true" outlineLevel="0" collapsed="false">
      <c r="A178" s="13" t="s">
        <v>108</v>
      </c>
      <c r="B178" s="14" t="s">
        <v>109</v>
      </c>
      <c r="C178" s="14"/>
      <c r="D178" s="13" t="s">
        <v>25</v>
      </c>
      <c r="E178" s="13" t="n">
        <v>2.11</v>
      </c>
      <c r="F178" s="13" t="s">
        <v>110</v>
      </c>
      <c r="G178" s="13" t="n">
        <v>18.9</v>
      </c>
      <c r="H178" s="13" t="n">
        <v>94.46</v>
      </c>
    </row>
    <row r="179" customFormat="false" ht="11" hidden="false" customHeight="true" outlineLevel="0" collapsed="false">
      <c r="A179" s="13" t="s">
        <v>38</v>
      </c>
      <c r="B179" s="14" t="s">
        <v>39</v>
      </c>
      <c r="C179" s="14"/>
      <c r="D179" s="13" t="s">
        <v>355</v>
      </c>
      <c r="E179" s="13" t="s">
        <v>356</v>
      </c>
      <c r="F179" s="13" t="s">
        <v>74</v>
      </c>
      <c r="G179" s="13" t="s">
        <v>357</v>
      </c>
      <c r="H179" s="13" t="s">
        <v>358</v>
      </c>
    </row>
    <row r="180" customFormat="false" ht="11" hidden="false" customHeight="true" outlineLevel="0" collapsed="false">
      <c r="A180" s="13" t="s">
        <v>116</v>
      </c>
      <c r="B180" s="14" t="s">
        <v>117</v>
      </c>
      <c r="C180" s="14"/>
      <c r="D180" s="13" t="s">
        <v>118</v>
      </c>
      <c r="E180" s="13" t="s">
        <v>119</v>
      </c>
      <c r="F180" s="13" t="s">
        <v>120</v>
      </c>
      <c r="G180" s="13" t="s">
        <v>121</v>
      </c>
      <c r="H180" s="13" t="s">
        <v>122</v>
      </c>
    </row>
    <row r="181" customFormat="false" ht="11" hidden="false" customHeight="true" outlineLevel="0" collapsed="false">
      <c r="A181" s="13" t="s">
        <v>52</v>
      </c>
      <c r="B181" s="14" t="s">
        <v>123</v>
      </c>
      <c r="C181" s="14"/>
      <c r="D181" s="13" t="s">
        <v>25</v>
      </c>
      <c r="E181" s="13"/>
      <c r="F181" s="13"/>
      <c r="G181" s="13"/>
      <c r="H181" s="13"/>
    </row>
    <row r="182" customFormat="false" ht="11" hidden="false" customHeight="true" outlineLevel="0" collapsed="false">
      <c r="A182" s="15" t="s">
        <v>56</v>
      </c>
      <c r="B182" s="15"/>
      <c r="C182" s="15"/>
      <c r="D182" s="16" t="s">
        <v>359</v>
      </c>
      <c r="E182" s="13" t="n">
        <f aca="false">E174+E175+E176+E177+E178+E179+E180+E181</f>
        <v>22.96</v>
      </c>
      <c r="F182" s="13" t="n">
        <f aca="false">F174+F175+F176+F177+F178+F179+F180+F181</f>
        <v>21.57</v>
      </c>
      <c r="G182" s="13" t="n">
        <f aca="false">G174+G175+G176+G177+G178+G179+G180+G181</f>
        <v>104.26</v>
      </c>
      <c r="H182" s="13" t="n">
        <f aca="false">H174+H175+H176+H177+H178+H179+H180+H181</f>
        <v>684.75</v>
      </c>
    </row>
    <row r="183" customFormat="false" ht="11" hidden="false" customHeight="true" outlineLevel="0" collapsed="false">
      <c r="A183" s="12" t="s">
        <v>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customFormat="false" ht="33" hidden="false" customHeight="true" outlineLevel="0" collapsed="false">
      <c r="A184" s="13" t="s">
        <v>360</v>
      </c>
      <c r="B184" s="14" t="s">
        <v>361</v>
      </c>
      <c r="C184" s="14"/>
      <c r="D184" s="13" t="s">
        <v>55</v>
      </c>
      <c r="E184" s="13" t="s">
        <v>362</v>
      </c>
      <c r="F184" s="13" t="s">
        <v>363</v>
      </c>
      <c r="G184" s="13" t="s">
        <v>364</v>
      </c>
      <c r="H184" s="13" t="s">
        <v>365</v>
      </c>
    </row>
    <row r="185" customFormat="false" ht="22" hidden="false" customHeight="true" outlineLevel="0" collapsed="false">
      <c r="A185" s="13" t="s">
        <v>366</v>
      </c>
      <c r="B185" s="14" t="s">
        <v>367</v>
      </c>
      <c r="C185" s="14"/>
      <c r="D185" s="13" t="s">
        <v>25</v>
      </c>
      <c r="E185" s="13" t="n">
        <v>2.09</v>
      </c>
      <c r="F185" s="13" t="n">
        <v>2.92</v>
      </c>
      <c r="G185" s="13" t="n">
        <v>14.8</v>
      </c>
      <c r="H185" s="13" t="n">
        <v>94.2</v>
      </c>
    </row>
    <row r="186" customFormat="false" ht="11" hidden="false" customHeight="true" outlineLevel="0" collapsed="false">
      <c r="A186" s="13" t="s">
        <v>323</v>
      </c>
      <c r="B186" s="14" t="s">
        <v>324</v>
      </c>
      <c r="C186" s="14"/>
      <c r="D186" s="13" t="s">
        <v>132</v>
      </c>
      <c r="E186" s="13" t="s">
        <v>325</v>
      </c>
      <c r="F186" s="13" t="s">
        <v>326</v>
      </c>
      <c r="G186" s="13" t="s">
        <v>327</v>
      </c>
      <c r="H186" s="13" t="s">
        <v>328</v>
      </c>
    </row>
    <row r="187" customFormat="false" ht="11" hidden="false" customHeight="true" outlineLevel="0" collapsed="false">
      <c r="A187" s="13" t="s">
        <v>339</v>
      </c>
      <c r="B187" s="14" t="s">
        <v>368</v>
      </c>
      <c r="C187" s="14"/>
      <c r="D187" s="13" t="s">
        <v>244</v>
      </c>
      <c r="E187" s="13" t="s">
        <v>341</v>
      </c>
      <c r="F187" s="13" t="s">
        <v>342</v>
      </c>
      <c r="G187" s="13" t="s">
        <v>343</v>
      </c>
      <c r="H187" s="13" t="n">
        <v>143.25</v>
      </c>
    </row>
    <row r="188" customFormat="false" ht="11" hidden="false" customHeight="true" outlineLevel="0" collapsed="false">
      <c r="A188" s="13" t="s">
        <v>344</v>
      </c>
      <c r="B188" s="14" t="s">
        <v>369</v>
      </c>
      <c r="C188" s="14"/>
      <c r="D188" s="13" t="s">
        <v>346</v>
      </c>
      <c r="E188" s="13" t="s">
        <v>347</v>
      </c>
      <c r="F188" s="13" t="s">
        <v>348</v>
      </c>
      <c r="G188" s="13" t="n">
        <v>0.76</v>
      </c>
      <c r="H188" s="13" t="n">
        <v>9.84</v>
      </c>
    </row>
    <row r="189" customFormat="false" ht="11" hidden="false" customHeight="true" outlineLevel="0" collapsed="false">
      <c r="A189" s="13" t="s">
        <v>349</v>
      </c>
      <c r="B189" s="14" t="s">
        <v>350</v>
      </c>
      <c r="C189" s="14"/>
      <c r="D189" s="13" t="s">
        <v>73</v>
      </c>
      <c r="E189" s="13" t="n">
        <v>1.97</v>
      </c>
      <c r="F189" s="13" t="s">
        <v>370</v>
      </c>
      <c r="G189" s="13" t="n">
        <v>11.36</v>
      </c>
      <c r="H189" s="13" t="n">
        <v>82.9</v>
      </c>
    </row>
    <row r="190" customFormat="false" ht="11" hidden="false" customHeight="true" outlineLevel="0" collapsed="false">
      <c r="A190" s="13" t="s">
        <v>146</v>
      </c>
      <c r="B190" s="14" t="s">
        <v>371</v>
      </c>
      <c r="C190" s="14"/>
      <c r="D190" s="13" t="s">
        <v>25</v>
      </c>
      <c r="E190" s="13" t="s">
        <v>372</v>
      </c>
      <c r="F190" s="13" t="s">
        <v>35</v>
      </c>
      <c r="G190" s="13" t="s">
        <v>373</v>
      </c>
      <c r="H190" s="13" t="s">
        <v>374</v>
      </c>
    </row>
    <row r="191" customFormat="false" ht="11" hidden="false" customHeight="true" outlineLevel="0" collapsed="false">
      <c r="A191" s="13" t="s">
        <v>38</v>
      </c>
      <c r="B191" s="14" t="s">
        <v>39</v>
      </c>
      <c r="C191" s="14"/>
      <c r="D191" s="13" t="s">
        <v>198</v>
      </c>
      <c r="E191" s="13" t="s">
        <v>257</v>
      </c>
      <c r="F191" s="13" t="s">
        <v>148</v>
      </c>
      <c r="G191" s="13" t="s">
        <v>258</v>
      </c>
      <c r="H191" s="13" t="s">
        <v>259</v>
      </c>
    </row>
    <row r="192" customFormat="false" ht="11" hidden="false" customHeight="true" outlineLevel="0" collapsed="false">
      <c r="A192" s="13" t="s">
        <v>79</v>
      </c>
      <c r="B192" s="14" t="s">
        <v>80</v>
      </c>
      <c r="C192" s="14"/>
      <c r="D192" s="13" t="s">
        <v>375</v>
      </c>
      <c r="E192" s="13" t="s">
        <v>326</v>
      </c>
      <c r="F192" s="13" t="s">
        <v>195</v>
      </c>
      <c r="G192" s="13" t="s">
        <v>376</v>
      </c>
      <c r="H192" s="13" t="s">
        <v>377</v>
      </c>
    </row>
    <row r="193" customFormat="false" ht="11" hidden="false" customHeight="true" outlineLevel="0" collapsed="false">
      <c r="A193" s="13" t="s">
        <v>116</v>
      </c>
      <c r="B193" s="14" t="s">
        <v>117</v>
      </c>
      <c r="C193" s="14"/>
      <c r="D193" s="13" t="s">
        <v>118</v>
      </c>
      <c r="E193" s="13" t="s">
        <v>119</v>
      </c>
      <c r="F193" s="13" t="s">
        <v>120</v>
      </c>
      <c r="G193" s="13" t="s">
        <v>121</v>
      </c>
      <c r="H193" s="13" t="s">
        <v>122</v>
      </c>
    </row>
    <row r="194" customFormat="false" ht="11" hidden="false" customHeight="true" outlineLevel="0" collapsed="false">
      <c r="A194" s="13" t="s">
        <v>52</v>
      </c>
      <c r="B194" s="14" t="s">
        <v>123</v>
      </c>
      <c r="C194" s="14"/>
      <c r="D194" s="13" t="s">
        <v>25</v>
      </c>
      <c r="E194" s="13"/>
      <c r="F194" s="13"/>
      <c r="G194" s="13"/>
      <c r="H194" s="13"/>
    </row>
    <row r="195" customFormat="false" ht="11" hidden="false" customHeight="true" outlineLevel="0" collapsed="false">
      <c r="A195" s="15" t="s">
        <v>88</v>
      </c>
      <c r="B195" s="15"/>
      <c r="C195" s="15"/>
      <c r="D195" s="16" t="s">
        <v>378</v>
      </c>
      <c r="E195" s="13" t="n">
        <f aca="false">E184+E185+E186+E187+E188+E189+E190+E191+E192+E193+E194</f>
        <v>29.54</v>
      </c>
      <c r="F195" s="13" t="n">
        <f aca="false">F184+F185+F186+F187+F188+F189+F190+F191+F192+F193+F194</f>
        <v>30.71</v>
      </c>
      <c r="G195" s="13" t="n">
        <f aca="false">G184+G185+G186+G187+G188+G189+G190+G191+G192+G193+G194</f>
        <v>141.59</v>
      </c>
      <c r="H195" s="13" t="n">
        <f aca="false">H184+H185+H186+H187+H188+H189+H190+H191+H192+H193+H194</f>
        <v>933.69</v>
      </c>
    </row>
    <row r="196" s="1" customFormat="true" ht="11" hidden="false" customHeight="true" outlineLevel="0" collapsed="false">
      <c r="A196" s="15" t="s">
        <v>90</v>
      </c>
      <c r="B196" s="15"/>
      <c r="C196" s="15"/>
      <c r="D196" s="16"/>
      <c r="E196" s="13" t="n">
        <f aca="false">E182+E195</f>
        <v>52.5</v>
      </c>
      <c r="F196" s="13" t="n">
        <f aca="false">F182+F195</f>
        <v>52.28</v>
      </c>
      <c r="G196" s="13" t="n">
        <f aca="false">G182+G195</f>
        <v>245.85</v>
      </c>
      <c r="H196" s="13" t="n">
        <f aca="false">H182+H195</f>
        <v>1618.44</v>
      </c>
    </row>
    <row r="197" customFormat="false" ht="11" hidden="false" customHeight="true" outlineLevel="0" collapsed="false">
      <c r="A197" s="2" t="s">
        <v>0</v>
      </c>
      <c r="F197" s="3" t="s">
        <v>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customFormat="false" ht="11" hidden="false" customHeight="true" outlineLevel="0" collapsed="false">
      <c r="A198" s="17" t="s">
        <v>379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customFormat="false" ht="11" hidden="false" customHeight="true" outlineLevel="0" collapsed="false">
      <c r="A199" s="5" t="s">
        <v>3</v>
      </c>
      <c r="E199" s="6" t="s">
        <v>4</v>
      </c>
      <c r="F199" s="7" t="s">
        <v>92</v>
      </c>
      <c r="G199" s="7"/>
      <c r="H199" s="7"/>
      <c r="I199" s="8"/>
      <c r="J199" s="8"/>
      <c r="K199" s="9"/>
      <c r="L199" s="9"/>
      <c r="M199" s="9"/>
      <c r="N199" s="9"/>
      <c r="O199" s="9"/>
      <c r="P199" s="9"/>
    </row>
    <row r="200" customFormat="false" ht="11" hidden="false" customHeight="true" outlineLevel="0" collapsed="false">
      <c r="D200" s="8" t="s">
        <v>6</v>
      </c>
      <c r="E200" s="8"/>
      <c r="F200" s="1" t="s">
        <v>16</v>
      </c>
      <c r="I200" s="8"/>
      <c r="J200" s="8"/>
      <c r="K200" s="7"/>
      <c r="L200" s="7"/>
      <c r="M200" s="7"/>
      <c r="N200" s="7"/>
      <c r="O200" s="7"/>
      <c r="P200" s="7"/>
    </row>
    <row r="201" customFormat="false" ht="44" hidden="false" customHeight="true" outlineLevel="0" collapsed="false">
      <c r="A201" s="10" t="s">
        <v>8</v>
      </c>
      <c r="B201" s="10" t="s">
        <v>9</v>
      </c>
      <c r="C201" s="10"/>
      <c r="D201" s="10" t="s">
        <v>10</v>
      </c>
      <c r="E201" s="10" t="s">
        <v>11</v>
      </c>
      <c r="F201" s="10"/>
      <c r="G201" s="10"/>
      <c r="H201" s="10" t="s">
        <v>12</v>
      </c>
    </row>
    <row r="202" customFormat="false" ht="11" hidden="false" customHeight="true" outlineLevel="0" collapsed="false">
      <c r="E202" s="10" t="s">
        <v>13</v>
      </c>
      <c r="F202" s="10" t="s">
        <v>14</v>
      </c>
      <c r="G202" s="10" t="s">
        <v>15</v>
      </c>
    </row>
    <row r="203" customFormat="false" ht="11" hidden="false" customHeight="true" outlineLevel="0" collapsed="false">
      <c r="A203" s="11" t="s">
        <v>7</v>
      </c>
      <c r="B203" s="11" t="s">
        <v>16</v>
      </c>
      <c r="C203" s="11"/>
      <c r="D203" s="11" t="s">
        <v>17</v>
      </c>
      <c r="E203" s="11" t="s">
        <v>18</v>
      </c>
      <c r="F203" s="11" t="s">
        <v>19</v>
      </c>
      <c r="G203" s="11" t="s">
        <v>20</v>
      </c>
      <c r="H203" s="11" t="s">
        <v>21</v>
      </c>
    </row>
    <row r="204" customFormat="false" ht="11" hidden="false" customHeight="true" outlineLevel="0" collapsed="false">
      <c r="A204" s="12" t="s">
        <v>22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customFormat="false" ht="11" hidden="false" customHeight="true" outlineLevel="0" collapsed="false">
      <c r="A205" s="13" t="s">
        <v>380</v>
      </c>
      <c r="B205" s="14" t="s">
        <v>94</v>
      </c>
      <c r="C205" s="14"/>
      <c r="D205" s="13" t="s">
        <v>381</v>
      </c>
      <c r="E205" s="13" t="s">
        <v>382</v>
      </c>
      <c r="F205" s="13" t="s">
        <v>383</v>
      </c>
      <c r="G205" s="13" t="n">
        <v>5.34</v>
      </c>
      <c r="H205" s="13" t="n">
        <v>101.56</v>
      </c>
    </row>
    <row r="206" customFormat="false" ht="22" hidden="false" customHeight="true" outlineLevel="0" collapsed="false">
      <c r="A206" s="13" t="s">
        <v>384</v>
      </c>
      <c r="B206" s="14" t="s">
        <v>385</v>
      </c>
      <c r="C206" s="14"/>
      <c r="D206" s="13" t="s">
        <v>313</v>
      </c>
      <c r="E206" s="13" t="s">
        <v>386</v>
      </c>
      <c r="F206" s="13" t="s">
        <v>387</v>
      </c>
      <c r="G206" s="13" t="n">
        <v>22.28</v>
      </c>
      <c r="H206" s="13" t="n">
        <v>172.06</v>
      </c>
    </row>
    <row r="207" customFormat="false" ht="11" hidden="false" customHeight="true" outlineLevel="0" collapsed="false">
      <c r="A207" s="13" t="s">
        <v>27</v>
      </c>
      <c r="B207" s="14" t="s">
        <v>28</v>
      </c>
      <c r="C207" s="14"/>
      <c r="D207" s="13" t="s">
        <v>138</v>
      </c>
      <c r="E207" s="13" t="s">
        <v>148</v>
      </c>
      <c r="F207" s="13"/>
      <c r="G207" s="13" t="s">
        <v>341</v>
      </c>
      <c r="H207" s="13" t="s">
        <v>51</v>
      </c>
    </row>
    <row r="208" customFormat="false" ht="11" hidden="false" customHeight="true" outlineLevel="0" collapsed="false">
      <c r="A208" s="13" t="s">
        <v>388</v>
      </c>
      <c r="B208" s="14" t="s">
        <v>389</v>
      </c>
      <c r="C208" s="14"/>
      <c r="D208" s="13" t="s">
        <v>25</v>
      </c>
      <c r="E208" s="13" t="s">
        <v>62</v>
      </c>
      <c r="F208" s="13" t="s">
        <v>390</v>
      </c>
      <c r="G208" s="13" t="s">
        <v>391</v>
      </c>
      <c r="H208" s="13" t="s">
        <v>392</v>
      </c>
    </row>
    <row r="209" customFormat="false" ht="11" hidden="false" customHeight="true" outlineLevel="0" collapsed="false">
      <c r="A209" s="13" t="s">
        <v>38</v>
      </c>
      <c r="B209" s="14" t="s">
        <v>39</v>
      </c>
      <c r="C209" s="14"/>
      <c r="D209" s="13" t="s">
        <v>393</v>
      </c>
      <c r="E209" s="13" t="s">
        <v>394</v>
      </c>
      <c r="F209" s="13" t="s">
        <v>273</v>
      </c>
      <c r="G209" s="13" t="s">
        <v>395</v>
      </c>
      <c r="H209" s="13" t="s">
        <v>396</v>
      </c>
    </row>
    <row r="210" customFormat="false" ht="11" hidden="false" customHeight="true" outlineLevel="0" collapsed="false">
      <c r="A210" s="13" t="s">
        <v>45</v>
      </c>
      <c r="B210" s="14" t="s">
        <v>46</v>
      </c>
      <c r="C210" s="14"/>
      <c r="D210" s="13" t="s">
        <v>47</v>
      </c>
      <c r="E210" s="13" t="s">
        <v>48</v>
      </c>
      <c r="F210" s="13" t="s">
        <v>49</v>
      </c>
      <c r="G210" s="13" t="s">
        <v>50</v>
      </c>
      <c r="H210" s="13" t="s">
        <v>51</v>
      </c>
    </row>
    <row r="211" customFormat="false" ht="11" hidden="false" customHeight="true" outlineLevel="0" collapsed="false">
      <c r="A211" s="13" t="s">
        <v>52</v>
      </c>
      <c r="B211" s="14" t="s">
        <v>87</v>
      </c>
      <c r="C211" s="14"/>
      <c r="D211" s="13" t="s">
        <v>25</v>
      </c>
      <c r="E211" s="13"/>
      <c r="F211" s="13"/>
      <c r="G211" s="13" t="s">
        <v>54</v>
      </c>
      <c r="H211" s="13" t="s">
        <v>55</v>
      </c>
    </row>
    <row r="212" customFormat="false" ht="11" hidden="false" customHeight="true" outlineLevel="0" collapsed="false">
      <c r="A212" s="15" t="s">
        <v>56</v>
      </c>
      <c r="B212" s="15"/>
      <c r="C212" s="15"/>
      <c r="D212" s="16" t="s">
        <v>397</v>
      </c>
      <c r="E212" s="13" t="n">
        <f aca="false">E205+E206+E207+E208+E209+E210+E211</f>
        <v>16.51</v>
      </c>
      <c r="F212" s="13" t="n">
        <f aca="false">F205+F206+F207+F208+F209+F210+F211</f>
        <v>16.55</v>
      </c>
      <c r="G212" s="13" t="n">
        <f aca="false">G205+G206+G207+G208+G209+G210+G211</f>
        <v>99.82</v>
      </c>
      <c r="H212" s="13" t="n">
        <f aca="false">H205+H206+H207+H208+H209+H210+H211</f>
        <v>613.12</v>
      </c>
    </row>
    <row r="213" customFormat="false" ht="11" hidden="false" customHeight="true" outlineLevel="0" collapsed="false">
      <c r="A213" s="12" t="s">
        <v>58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customFormat="false" ht="22" hidden="false" customHeight="true" outlineLevel="0" collapsed="false">
      <c r="A214" s="13" t="s">
        <v>125</v>
      </c>
      <c r="B214" s="14" t="s">
        <v>126</v>
      </c>
      <c r="C214" s="14"/>
      <c r="D214" s="13" t="s">
        <v>55</v>
      </c>
      <c r="E214" s="13" t="s">
        <v>127</v>
      </c>
      <c r="F214" s="13" t="s">
        <v>20</v>
      </c>
      <c r="G214" s="13" t="s">
        <v>398</v>
      </c>
      <c r="H214" s="13" t="s">
        <v>399</v>
      </c>
    </row>
    <row r="215" customFormat="false" ht="11" hidden="false" customHeight="true" outlineLevel="0" collapsed="false">
      <c r="A215" s="13" t="s">
        <v>400</v>
      </c>
      <c r="B215" s="14" t="s">
        <v>401</v>
      </c>
      <c r="C215" s="14"/>
      <c r="D215" s="13" t="s">
        <v>25</v>
      </c>
      <c r="E215" s="13" t="n">
        <v>2.76</v>
      </c>
      <c r="F215" s="13" t="s">
        <v>402</v>
      </c>
      <c r="G215" s="13" t="n">
        <v>17.44</v>
      </c>
      <c r="H215" s="13" t="n">
        <v>103</v>
      </c>
    </row>
    <row r="216" customFormat="false" ht="22" hidden="false" customHeight="true" outlineLevel="0" collapsed="false">
      <c r="A216" s="13" t="s">
        <v>403</v>
      </c>
      <c r="B216" s="14" t="s">
        <v>404</v>
      </c>
      <c r="C216" s="14"/>
      <c r="D216" s="13" t="s">
        <v>138</v>
      </c>
      <c r="E216" s="13" t="n">
        <v>11.6</v>
      </c>
      <c r="F216" s="13" t="s">
        <v>405</v>
      </c>
      <c r="G216" s="13" t="n">
        <v>14.44</v>
      </c>
      <c r="H216" s="13" t="s">
        <v>406</v>
      </c>
    </row>
    <row r="217" customFormat="false" ht="22" hidden="false" customHeight="true" outlineLevel="0" collapsed="false">
      <c r="A217" s="13" t="s">
        <v>407</v>
      </c>
      <c r="B217" s="14" t="s">
        <v>408</v>
      </c>
      <c r="C217" s="14"/>
      <c r="D217" s="13" t="s">
        <v>145</v>
      </c>
      <c r="E217" s="13" t="s">
        <v>409</v>
      </c>
      <c r="F217" s="13" t="s">
        <v>410</v>
      </c>
      <c r="G217" s="13" t="s">
        <v>411</v>
      </c>
      <c r="H217" s="13" t="s">
        <v>412</v>
      </c>
    </row>
    <row r="218" customFormat="false" ht="11" hidden="false" customHeight="true" outlineLevel="0" collapsed="false">
      <c r="A218" s="13" t="s">
        <v>253</v>
      </c>
      <c r="B218" s="14" t="s">
        <v>254</v>
      </c>
      <c r="C218" s="14"/>
      <c r="D218" s="13" t="s">
        <v>73</v>
      </c>
      <c r="E218" s="13" t="s">
        <v>413</v>
      </c>
      <c r="F218" s="13"/>
      <c r="G218" s="13" t="s">
        <v>414</v>
      </c>
      <c r="H218" s="13" t="s">
        <v>415</v>
      </c>
    </row>
    <row r="219" customFormat="false" ht="11" hidden="false" customHeight="true" outlineLevel="0" collapsed="false">
      <c r="A219" s="13" t="s">
        <v>79</v>
      </c>
      <c r="B219" s="14" t="s">
        <v>80</v>
      </c>
      <c r="C219" s="14"/>
      <c r="D219" s="13" t="s">
        <v>416</v>
      </c>
      <c r="E219" s="13" t="s">
        <v>218</v>
      </c>
      <c r="F219" s="13" t="s">
        <v>417</v>
      </c>
      <c r="G219" s="13" t="s">
        <v>418</v>
      </c>
      <c r="H219" s="13" t="s">
        <v>419</v>
      </c>
    </row>
    <row r="220" customFormat="false" ht="11" hidden="false" customHeight="true" outlineLevel="0" collapsed="false">
      <c r="A220" s="13" t="s">
        <v>45</v>
      </c>
      <c r="B220" s="14" t="s">
        <v>86</v>
      </c>
      <c r="C220" s="14"/>
      <c r="D220" s="13" t="s">
        <v>47</v>
      </c>
      <c r="E220" s="13" t="s">
        <v>48</v>
      </c>
      <c r="F220" s="13" t="s">
        <v>49</v>
      </c>
      <c r="G220" s="13" t="s">
        <v>50</v>
      </c>
      <c r="H220" s="13" t="s">
        <v>51</v>
      </c>
    </row>
    <row r="221" customFormat="false" ht="11" hidden="false" customHeight="true" outlineLevel="0" collapsed="false">
      <c r="A221" s="13" t="s">
        <v>52</v>
      </c>
      <c r="B221" s="14" t="s">
        <v>87</v>
      </c>
      <c r="C221" s="14"/>
      <c r="D221" s="13" t="s">
        <v>25</v>
      </c>
      <c r="E221" s="13"/>
      <c r="F221" s="13"/>
      <c r="G221" s="13" t="s">
        <v>54</v>
      </c>
      <c r="H221" s="13" t="s">
        <v>55</v>
      </c>
    </row>
    <row r="222" customFormat="false" ht="11" hidden="false" customHeight="true" outlineLevel="0" collapsed="false">
      <c r="A222" s="15" t="s">
        <v>88</v>
      </c>
      <c r="B222" s="15"/>
      <c r="C222" s="15"/>
      <c r="D222" s="16" t="s">
        <v>420</v>
      </c>
      <c r="E222" s="13" t="n">
        <f aca="false">E214+E215+E216+E217+E218+E219+E220+E221</f>
        <v>23.85</v>
      </c>
      <c r="F222" s="13" t="n">
        <f aca="false">F214+F215+F216+F217+F218+F219+F220+F221</f>
        <v>24.57</v>
      </c>
      <c r="G222" s="13" t="n">
        <f aca="false">G214+G215+G216+G217+G218+G219+G220+G221</f>
        <v>126.3</v>
      </c>
      <c r="H222" s="13" t="n">
        <f aca="false">H214+H215+H216+H217+H218+H219+H220+H221</f>
        <v>811.3</v>
      </c>
    </row>
    <row r="223" s="1" customFormat="true" ht="11" hidden="false" customHeight="true" outlineLevel="0" collapsed="false">
      <c r="A223" s="15" t="s">
        <v>90</v>
      </c>
      <c r="B223" s="15"/>
      <c r="C223" s="15"/>
      <c r="D223" s="16"/>
      <c r="E223" s="13" t="n">
        <f aca="false">E212+E222</f>
        <v>40.36</v>
      </c>
      <c r="F223" s="13" t="n">
        <f aca="false">F212+F222</f>
        <v>41.12</v>
      </c>
      <c r="G223" s="13" t="n">
        <f aca="false">G212+G222</f>
        <v>226.12</v>
      </c>
      <c r="H223" s="13" t="n">
        <f aca="false">H212+H222</f>
        <v>1424.42</v>
      </c>
    </row>
    <row r="224" customFormat="false" ht="11" hidden="false" customHeight="true" outlineLevel="0" collapsed="false">
      <c r="A224" s="2" t="s">
        <v>0</v>
      </c>
      <c r="F224" s="3" t="s">
        <v>1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customFormat="false" ht="11" hidden="false" customHeight="true" outlineLevel="0" collapsed="false">
      <c r="A225" s="17" t="s">
        <v>421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customFormat="false" ht="11" hidden="false" customHeight="true" outlineLevel="0" collapsed="false">
      <c r="A226" s="5" t="s">
        <v>3</v>
      </c>
      <c r="E226" s="6" t="s">
        <v>4</v>
      </c>
      <c r="F226" s="7" t="s">
        <v>163</v>
      </c>
      <c r="G226" s="7"/>
      <c r="H226" s="7"/>
      <c r="I226" s="8"/>
      <c r="J226" s="8"/>
      <c r="K226" s="9"/>
      <c r="L226" s="9"/>
      <c r="M226" s="9"/>
      <c r="N226" s="9"/>
      <c r="O226" s="9"/>
      <c r="P226" s="9"/>
    </row>
    <row r="227" customFormat="false" ht="11" hidden="false" customHeight="true" outlineLevel="0" collapsed="false">
      <c r="D227" s="8" t="s">
        <v>6</v>
      </c>
      <c r="E227" s="8"/>
      <c r="F227" s="1" t="s">
        <v>16</v>
      </c>
      <c r="I227" s="8"/>
      <c r="J227" s="8"/>
      <c r="K227" s="7"/>
      <c r="L227" s="7"/>
      <c r="M227" s="7"/>
      <c r="N227" s="7"/>
      <c r="O227" s="7"/>
      <c r="P227" s="7"/>
    </row>
    <row r="228" customFormat="false" ht="44" hidden="false" customHeight="true" outlineLevel="0" collapsed="false">
      <c r="A228" s="10" t="s">
        <v>8</v>
      </c>
      <c r="B228" s="10" t="s">
        <v>9</v>
      </c>
      <c r="C228" s="10"/>
      <c r="D228" s="10" t="s">
        <v>10</v>
      </c>
      <c r="E228" s="10" t="s">
        <v>11</v>
      </c>
      <c r="F228" s="10"/>
      <c r="G228" s="10"/>
      <c r="H228" s="10" t="s">
        <v>12</v>
      </c>
    </row>
    <row r="229" customFormat="false" ht="11" hidden="false" customHeight="true" outlineLevel="0" collapsed="false">
      <c r="E229" s="10" t="s">
        <v>13</v>
      </c>
      <c r="F229" s="10" t="s">
        <v>14</v>
      </c>
      <c r="G229" s="10" t="s">
        <v>15</v>
      </c>
    </row>
    <row r="230" customFormat="false" ht="11" hidden="false" customHeight="true" outlineLevel="0" collapsed="false">
      <c r="A230" s="11" t="s">
        <v>7</v>
      </c>
      <c r="B230" s="11" t="s">
        <v>16</v>
      </c>
      <c r="C230" s="11"/>
      <c r="D230" s="11" t="s">
        <v>17</v>
      </c>
      <c r="E230" s="11" t="s">
        <v>18</v>
      </c>
      <c r="F230" s="11" t="s">
        <v>19</v>
      </c>
      <c r="G230" s="11" t="s">
        <v>20</v>
      </c>
      <c r="H230" s="11" t="s">
        <v>21</v>
      </c>
    </row>
    <row r="231" customFormat="false" ht="11" hidden="false" customHeight="true" outlineLevel="0" collapsed="false">
      <c r="A231" s="12" t="s">
        <v>22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</row>
    <row r="232" customFormat="false" ht="11" hidden="false" customHeight="true" outlineLevel="0" collapsed="false">
      <c r="A232" s="13" t="s">
        <v>422</v>
      </c>
      <c r="B232" s="14" t="s">
        <v>423</v>
      </c>
      <c r="C232" s="14"/>
      <c r="D232" s="13" t="s">
        <v>29</v>
      </c>
      <c r="E232" s="13" t="n">
        <v>9.9</v>
      </c>
      <c r="F232" s="13" t="n">
        <v>12.08</v>
      </c>
      <c r="G232" s="13" t="n">
        <v>0.01</v>
      </c>
      <c r="H232" s="13" t="n">
        <v>148.34</v>
      </c>
    </row>
    <row r="233" customFormat="false" ht="11" hidden="false" customHeight="true" outlineLevel="0" collapsed="false">
      <c r="A233" s="13" t="s">
        <v>424</v>
      </c>
      <c r="B233" s="14" t="s">
        <v>425</v>
      </c>
      <c r="C233" s="14"/>
      <c r="D233" s="13" t="s">
        <v>151</v>
      </c>
      <c r="E233" s="13" t="s">
        <v>426</v>
      </c>
      <c r="F233" s="13" t="s">
        <v>362</v>
      </c>
      <c r="G233" s="13" t="s">
        <v>427</v>
      </c>
      <c r="H233" s="13" t="s">
        <v>428</v>
      </c>
    </row>
    <row r="234" customFormat="false" ht="11" hidden="false" customHeight="true" outlineLevel="0" collapsed="false">
      <c r="A234" s="13" t="s">
        <v>429</v>
      </c>
      <c r="B234" s="14" t="s">
        <v>430</v>
      </c>
      <c r="C234" s="14"/>
      <c r="D234" s="13" t="s">
        <v>313</v>
      </c>
      <c r="E234" s="13" t="n">
        <v>4.18</v>
      </c>
      <c r="F234" s="13" t="s">
        <v>431</v>
      </c>
      <c r="G234" s="13" t="n">
        <v>40.98</v>
      </c>
      <c r="H234" s="13" t="n">
        <v>215.91</v>
      </c>
    </row>
    <row r="235" customFormat="false" ht="11" hidden="false" customHeight="true" outlineLevel="0" collapsed="false">
      <c r="A235" s="13" t="s">
        <v>432</v>
      </c>
      <c r="B235" s="14" t="s">
        <v>433</v>
      </c>
      <c r="C235" s="14"/>
      <c r="D235" s="13" t="s">
        <v>100</v>
      </c>
      <c r="E235" s="13" t="s">
        <v>434</v>
      </c>
      <c r="F235" s="13" t="s">
        <v>435</v>
      </c>
      <c r="G235" s="13" t="s">
        <v>436</v>
      </c>
      <c r="H235" s="13" t="s">
        <v>437</v>
      </c>
    </row>
    <row r="236" customFormat="false" ht="11" hidden="false" customHeight="true" outlineLevel="0" collapsed="false">
      <c r="A236" s="13" t="s">
        <v>38</v>
      </c>
      <c r="B236" s="14" t="s">
        <v>39</v>
      </c>
      <c r="C236" s="14"/>
      <c r="D236" s="13" t="s">
        <v>346</v>
      </c>
      <c r="E236" s="13" t="s">
        <v>438</v>
      </c>
      <c r="F236" s="13" t="s">
        <v>439</v>
      </c>
      <c r="G236" s="13" t="s">
        <v>440</v>
      </c>
      <c r="H236" s="13" t="s">
        <v>441</v>
      </c>
    </row>
    <row r="237" customFormat="false" ht="11" hidden="false" customHeight="true" outlineLevel="0" collapsed="false">
      <c r="A237" s="13" t="s">
        <v>116</v>
      </c>
      <c r="B237" s="14" t="s">
        <v>117</v>
      </c>
      <c r="C237" s="14"/>
      <c r="D237" s="13" t="s">
        <v>118</v>
      </c>
      <c r="E237" s="13" t="s">
        <v>119</v>
      </c>
      <c r="F237" s="13" t="s">
        <v>120</v>
      </c>
      <c r="G237" s="13" t="s">
        <v>121</v>
      </c>
      <c r="H237" s="13" t="s">
        <v>122</v>
      </c>
    </row>
    <row r="238" customFormat="false" ht="11" hidden="false" customHeight="true" outlineLevel="0" collapsed="false">
      <c r="A238" s="13" t="s">
        <v>52</v>
      </c>
      <c r="B238" s="14" t="s">
        <v>123</v>
      </c>
      <c r="C238" s="14"/>
      <c r="D238" s="13" t="s">
        <v>25</v>
      </c>
      <c r="E238" s="13"/>
      <c r="F238" s="13"/>
      <c r="G238" s="13"/>
      <c r="H238" s="13"/>
    </row>
    <row r="239" customFormat="false" ht="11" hidden="false" customHeight="true" outlineLevel="0" collapsed="false">
      <c r="A239" s="15" t="s">
        <v>56</v>
      </c>
      <c r="B239" s="15"/>
      <c r="C239" s="15"/>
      <c r="D239" s="16" t="s">
        <v>442</v>
      </c>
      <c r="E239" s="13" t="n">
        <f aca="false">E232+E233+E234+E236+E237+E238</f>
        <v>19.85</v>
      </c>
      <c r="F239" s="13" t="n">
        <f aca="false">F232+F233+F234+F236+F237+F238</f>
        <v>22.06</v>
      </c>
      <c r="G239" s="13" t="n">
        <f aca="false">G232+G233+G234+G236+G237+G238</f>
        <v>90.54</v>
      </c>
      <c r="H239" s="13" t="n">
        <f aca="false">H232+H233+H234+H236+H237+H238</f>
        <v>641.65</v>
      </c>
    </row>
    <row r="240" customFormat="false" ht="11" hidden="false" customHeight="true" outlineLevel="0" collapsed="false">
      <c r="A240" s="12" t="s">
        <v>58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</row>
    <row r="241" customFormat="false" ht="11" hidden="false" customHeight="true" outlineLevel="0" collapsed="false">
      <c r="A241" s="13" t="s">
        <v>443</v>
      </c>
      <c r="B241" s="14" t="s">
        <v>444</v>
      </c>
      <c r="C241" s="14"/>
      <c r="D241" s="13" t="s">
        <v>55</v>
      </c>
      <c r="E241" s="13" t="n">
        <v>1.1</v>
      </c>
      <c r="F241" s="13" t="n">
        <v>3.31</v>
      </c>
      <c r="G241" s="13" t="n">
        <v>17.1</v>
      </c>
      <c r="H241" s="13" t="n">
        <v>96.89</v>
      </c>
    </row>
    <row r="242" customFormat="false" ht="11" hidden="false" customHeight="true" outlineLevel="0" collapsed="false">
      <c r="A242" s="13" t="s">
        <v>445</v>
      </c>
      <c r="B242" s="14" t="s">
        <v>446</v>
      </c>
      <c r="C242" s="14"/>
      <c r="D242" s="13" t="s">
        <v>25</v>
      </c>
      <c r="E242" s="13" t="n">
        <v>5.59</v>
      </c>
      <c r="F242" s="13" t="n">
        <v>3.64</v>
      </c>
      <c r="G242" s="13" t="n">
        <v>19.09</v>
      </c>
      <c r="H242" s="13" t="n">
        <v>131.48</v>
      </c>
    </row>
    <row r="243" customFormat="false" ht="11" hidden="false" customHeight="true" outlineLevel="0" collapsed="false">
      <c r="A243" s="13" t="s">
        <v>422</v>
      </c>
      <c r="B243" s="14" t="s">
        <v>423</v>
      </c>
      <c r="C243" s="14"/>
      <c r="D243" s="13" t="s">
        <v>29</v>
      </c>
      <c r="E243" s="13" t="n">
        <v>9.9</v>
      </c>
      <c r="F243" s="13" t="n">
        <v>12.08</v>
      </c>
      <c r="G243" s="13" t="s">
        <v>435</v>
      </c>
      <c r="H243" s="13" t="n">
        <v>148.34</v>
      </c>
    </row>
    <row r="244" customFormat="false" ht="11" hidden="false" customHeight="true" outlineLevel="0" collapsed="false">
      <c r="A244" s="13" t="s">
        <v>424</v>
      </c>
      <c r="B244" s="14" t="s">
        <v>447</v>
      </c>
      <c r="C244" s="14"/>
      <c r="D244" s="13" t="s">
        <v>151</v>
      </c>
      <c r="E244" s="13" t="s">
        <v>426</v>
      </c>
      <c r="F244" s="13" t="s">
        <v>362</v>
      </c>
      <c r="G244" s="13" t="s">
        <v>427</v>
      </c>
      <c r="H244" s="13" t="s">
        <v>428</v>
      </c>
    </row>
    <row r="245" customFormat="false" ht="11" hidden="false" customHeight="true" outlineLevel="0" collapsed="false">
      <c r="A245" s="13" t="s">
        <v>429</v>
      </c>
      <c r="B245" s="14" t="s">
        <v>430</v>
      </c>
      <c r="C245" s="14"/>
      <c r="D245" s="13" t="s">
        <v>145</v>
      </c>
      <c r="E245" s="13" t="n">
        <v>3.3</v>
      </c>
      <c r="F245" s="13" t="s">
        <v>448</v>
      </c>
      <c r="G245" s="13" t="n">
        <v>32.37</v>
      </c>
      <c r="H245" s="13" t="n">
        <v>170.46</v>
      </c>
    </row>
    <row r="246" customFormat="false" ht="11" hidden="false" customHeight="true" outlineLevel="0" collapsed="false">
      <c r="A246" s="13" t="s">
        <v>253</v>
      </c>
      <c r="B246" s="14" t="s">
        <v>254</v>
      </c>
      <c r="C246" s="14"/>
      <c r="D246" s="13" t="s">
        <v>73</v>
      </c>
      <c r="E246" s="13" t="s">
        <v>413</v>
      </c>
      <c r="F246" s="13"/>
      <c r="G246" s="13" t="s">
        <v>414</v>
      </c>
      <c r="H246" s="13" t="s">
        <v>415</v>
      </c>
    </row>
    <row r="247" customFormat="false" ht="11" hidden="false" customHeight="true" outlineLevel="0" collapsed="false">
      <c r="A247" s="13" t="s">
        <v>79</v>
      </c>
      <c r="B247" s="14" t="s">
        <v>80</v>
      </c>
      <c r="C247" s="14"/>
      <c r="D247" s="13" t="s">
        <v>449</v>
      </c>
      <c r="E247" s="13" t="s">
        <v>450</v>
      </c>
      <c r="F247" s="13" t="s">
        <v>426</v>
      </c>
      <c r="G247" s="13" t="s">
        <v>451</v>
      </c>
      <c r="H247" s="13" t="s">
        <v>452</v>
      </c>
    </row>
    <row r="248" customFormat="false" ht="11" hidden="false" customHeight="true" outlineLevel="0" collapsed="false">
      <c r="A248" s="13" t="s">
        <v>116</v>
      </c>
      <c r="B248" s="14" t="s">
        <v>453</v>
      </c>
      <c r="C248" s="14"/>
      <c r="D248" s="13" t="s">
        <v>118</v>
      </c>
      <c r="E248" s="13" t="s">
        <v>119</v>
      </c>
      <c r="F248" s="13" t="s">
        <v>120</v>
      </c>
      <c r="G248" s="13" t="s">
        <v>121</v>
      </c>
      <c r="H248" s="13" t="s">
        <v>122</v>
      </c>
    </row>
    <row r="249" customFormat="false" ht="11" hidden="false" customHeight="true" outlineLevel="0" collapsed="false">
      <c r="A249" s="13" t="s">
        <v>52</v>
      </c>
      <c r="B249" s="14" t="s">
        <v>123</v>
      </c>
      <c r="C249" s="14"/>
      <c r="D249" s="13" t="s">
        <v>25</v>
      </c>
      <c r="E249" s="13"/>
      <c r="F249" s="13"/>
      <c r="G249" s="13"/>
      <c r="H249" s="13"/>
    </row>
    <row r="250" customFormat="false" ht="11" hidden="false" customHeight="true" outlineLevel="0" collapsed="false">
      <c r="A250" s="15" t="s">
        <v>88</v>
      </c>
      <c r="B250" s="15"/>
      <c r="C250" s="15"/>
      <c r="D250" s="16" t="s">
        <v>454</v>
      </c>
      <c r="E250" s="13" t="n">
        <f aca="false">E241+E242+E243+E244+E245+E246+E247+E248+E249</f>
        <v>27.35</v>
      </c>
      <c r="F250" s="13" t="n">
        <f aca="false">F241+F242+F243+F244+F245+F246+F247+F248+F249</f>
        <v>28.45</v>
      </c>
      <c r="G250" s="13" t="n">
        <f aca="false">G241+G242+G243+G244+G245+G246+G247+G248+G249</f>
        <v>138.3</v>
      </c>
      <c r="H250" s="13" t="n">
        <f aca="false">H241+H242+H243+H244+H245+H246+H247+H248+H249</f>
        <v>917.27</v>
      </c>
    </row>
    <row r="251" s="1" customFormat="true" ht="11" hidden="false" customHeight="true" outlineLevel="0" collapsed="false">
      <c r="A251" s="15" t="s">
        <v>90</v>
      </c>
      <c r="B251" s="15"/>
      <c r="C251" s="15"/>
      <c r="D251" s="16"/>
      <c r="E251" s="13" t="n">
        <f aca="false">E239+E250</f>
        <v>47.2</v>
      </c>
      <c r="F251" s="13" t="n">
        <f aca="false">F239+F250</f>
        <v>50.51</v>
      </c>
      <c r="G251" s="13" t="n">
        <f aca="false">G239+G250</f>
        <v>228.84</v>
      </c>
      <c r="H251" s="13" t="n">
        <f aca="false">H239+H250</f>
        <v>1558.92</v>
      </c>
    </row>
    <row r="252" customFormat="false" ht="11" hidden="false" customHeight="true" outlineLevel="0" collapsed="false">
      <c r="A252" s="2" t="s">
        <v>0</v>
      </c>
      <c r="F252" s="3" t="s">
        <v>1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customFormat="false" ht="11" hidden="false" customHeight="true" outlineLevel="0" collapsed="false">
      <c r="A253" s="17" t="s">
        <v>455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customFormat="false" ht="11" hidden="false" customHeight="true" outlineLevel="0" collapsed="false">
      <c r="A254" s="5" t="s">
        <v>3</v>
      </c>
      <c r="E254" s="6" t="s">
        <v>4</v>
      </c>
      <c r="F254" s="7" t="s">
        <v>205</v>
      </c>
      <c r="G254" s="7"/>
      <c r="H254" s="7"/>
      <c r="I254" s="8"/>
      <c r="J254" s="8"/>
      <c r="K254" s="9"/>
      <c r="L254" s="9"/>
      <c r="M254" s="9"/>
      <c r="N254" s="9"/>
      <c r="O254" s="9"/>
      <c r="P254" s="9"/>
    </row>
    <row r="255" customFormat="false" ht="11" hidden="false" customHeight="true" outlineLevel="0" collapsed="false">
      <c r="D255" s="8" t="s">
        <v>6</v>
      </c>
      <c r="E255" s="8"/>
      <c r="F255" s="1" t="s">
        <v>16</v>
      </c>
      <c r="I255" s="8"/>
      <c r="J255" s="8"/>
      <c r="K255" s="7"/>
      <c r="L255" s="7"/>
      <c r="M255" s="7"/>
      <c r="N255" s="7"/>
      <c r="O255" s="7"/>
      <c r="P255" s="7"/>
    </row>
    <row r="256" customFormat="false" ht="44" hidden="false" customHeight="true" outlineLevel="0" collapsed="false">
      <c r="A256" s="10" t="s">
        <v>8</v>
      </c>
      <c r="B256" s="10" t="s">
        <v>9</v>
      </c>
      <c r="C256" s="10"/>
      <c r="D256" s="10" t="s">
        <v>10</v>
      </c>
      <c r="E256" s="10" t="s">
        <v>11</v>
      </c>
      <c r="F256" s="10"/>
      <c r="G256" s="10"/>
      <c r="H256" s="10" t="s">
        <v>12</v>
      </c>
    </row>
    <row r="257" customFormat="false" ht="11" hidden="false" customHeight="true" outlineLevel="0" collapsed="false">
      <c r="E257" s="10" t="s">
        <v>13</v>
      </c>
      <c r="F257" s="10" t="s">
        <v>14</v>
      </c>
      <c r="G257" s="10" t="s">
        <v>15</v>
      </c>
    </row>
    <row r="258" customFormat="false" ht="11" hidden="false" customHeight="true" outlineLevel="0" collapsed="false">
      <c r="A258" s="11" t="s">
        <v>7</v>
      </c>
      <c r="B258" s="11" t="s">
        <v>16</v>
      </c>
      <c r="C258" s="11"/>
      <c r="D258" s="11" t="s">
        <v>17</v>
      </c>
      <c r="E258" s="11" t="s">
        <v>18</v>
      </c>
      <c r="F258" s="11" t="s">
        <v>19</v>
      </c>
      <c r="G258" s="11" t="s">
        <v>20</v>
      </c>
      <c r="H258" s="11" t="s">
        <v>21</v>
      </c>
    </row>
    <row r="259" customFormat="false" ht="11" hidden="false" customHeight="true" outlineLevel="0" collapsed="false">
      <c r="A259" s="12" t="s">
        <v>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customFormat="false" ht="11" hidden="false" customHeight="true" outlineLevel="0" collapsed="false">
      <c r="A260" s="13" t="s">
        <v>456</v>
      </c>
      <c r="B260" s="14" t="s">
        <v>457</v>
      </c>
      <c r="C260" s="14"/>
      <c r="D260" s="13" t="s">
        <v>458</v>
      </c>
      <c r="E260" s="13" t="n">
        <v>8.89</v>
      </c>
      <c r="F260" s="13" t="n">
        <v>8.96</v>
      </c>
      <c r="G260" s="13" t="s">
        <v>459</v>
      </c>
      <c r="H260" s="13" t="n">
        <v>146.8</v>
      </c>
    </row>
    <row r="261" customFormat="false" ht="11" hidden="false" customHeight="true" outlineLevel="0" collapsed="false">
      <c r="A261" s="13" t="s">
        <v>460</v>
      </c>
      <c r="B261" s="14" t="s">
        <v>461</v>
      </c>
      <c r="C261" s="14"/>
      <c r="D261" s="13" t="s">
        <v>271</v>
      </c>
      <c r="E261" s="13" t="n">
        <v>3.98</v>
      </c>
      <c r="F261" s="13" t="n">
        <v>5.87</v>
      </c>
      <c r="G261" s="13" t="n">
        <v>26.61</v>
      </c>
      <c r="H261" s="13" t="n">
        <v>171.5</v>
      </c>
    </row>
    <row r="262" customFormat="false" ht="11" hidden="false" customHeight="true" outlineLevel="0" collapsed="false">
      <c r="A262" s="13" t="s">
        <v>116</v>
      </c>
      <c r="B262" s="14" t="s">
        <v>172</v>
      </c>
      <c r="C262" s="14"/>
      <c r="D262" s="13" t="s">
        <v>346</v>
      </c>
      <c r="E262" s="13" t="s">
        <v>112</v>
      </c>
      <c r="F262" s="13" t="s">
        <v>148</v>
      </c>
      <c r="G262" s="13" t="s">
        <v>462</v>
      </c>
      <c r="H262" s="13" t="s">
        <v>463</v>
      </c>
    </row>
    <row r="263" customFormat="false" ht="11" hidden="false" customHeight="true" outlineLevel="0" collapsed="false">
      <c r="A263" s="13" t="s">
        <v>33</v>
      </c>
      <c r="B263" s="14" t="s">
        <v>222</v>
      </c>
      <c r="C263" s="14"/>
      <c r="D263" s="13" t="s">
        <v>25</v>
      </c>
      <c r="E263" s="13" t="s">
        <v>35</v>
      </c>
      <c r="F263" s="13"/>
      <c r="G263" s="13" t="s">
        <v>223</v>
      </c>
      <c r="H263" s="13" t="s">
        <v>224</v>
      </c>
    </row>
    <row r="264" customFormat="false" ht="11" hidden="false" customHeight="true" outlineLevel="0" collapsed="false">
      <c r="A264" s="13" t="s">
        <v>38</v>
      </c>
      <c r="B264" s="14" t="s">
        <v>39</v>
      </c>
      <c r="C264" s="14"/>
      <c r="D264" s="13" t="s">
        <v>464</v>
      </c>
      <c r="E264" s="13" t="s">
        <v>194</v>
      </c>
      <c r="F264" s="13" t="s">
        <v>195</v>
      </c>
      <c r="G264" s="13" t="s">
        <v>196</v>
      </c>
      <c r="H264" s="13" t="s">
        <v>197</v>
      </c>
    </row>
    <row r="265" customFormat="false" ht="11" hidden="false" customHeight="true" outlineLevel="0" collapsed="false">
      <c r="A265" s="13" t="s">
        <v>116</v>
      </c>
      <c r="B265" s="14" t="s">
        <v>172</v>
      </c>
      <c r="C265" s="14"/>
      <c r="D265" s="13" t="s">
        <v>230</v>
      </c>
      <c r="E265" s="13" t="s">
        <v>231</v>
      </c>
      <c r="F265" s="13" t="s">
        <v>232</v>
      </c>
      <c r="G265" s="13" t="s">
        <v>233</v>
      </c>
      <c r="H265" s="13" t="s">
        <v>234</v>
      </c>
    </row>
    <row r="266" customFormat="false" ht="11" hidden="false" customHeight="true" outlineLevel="0" collapsed="false">
      <c r="A266" s="13" t="s">
        <v>235</v>
      </c>
      <c r="B266" s="14" t="s">
        <v>236</v>
      </c>
      <c r="C266" s="14"/>
      <c r="D266" s="13" t="s">
        <v>237</v>
      </c>
      <c r="E266" s="13" t="s">
        <v>238</v>
      </c>
      <c r="F266" s="13" t="s">
        <v>227</v>
      </c>
      <c r="G266" s="13" t="s">
        <v>239</v>
      </c>
      <c r="H266" s="13" t="s">
        <v>240</v>
      </c>
    </row>
    <row r="267" customFormat="false" ht="11" hidden="false" customHeight="true" outlineLevel="0" collapsed="false">
      <c r="A267" s="15" t="s">
        <v>56</v>
      </c>
      <c r="B267" s="15"/>
      <c r="C267" s="15"/>
      <c r="D267" s="16" t="s">
        <v>465</v>
      </c>
      <c r="E267" s="13" t="n">
        <f aca="false">E260+E261+E262+E263+E264+E265+E266</f>
        <v>20.66</v>
      </c>
      <c r="F267" s="13" t="n">
        <f aca="false">F260+F261+F262+F263+F264+F265+F266</f>
        <v>16.14</v>
      </c>
      <c r="G267" s="13" t="n">
        <f aca="false">G260+G261+G262+G263+G264+G265+G266</f>
        <v>110.12</v>
      </c>
      <c r="H267" s="13" t="n">
        <f aca="false">H260+H261+H262+H263+H264+H265+H266</f>
        <v>661.6</v>
      </c>
    </row>
    <row r="268" customFormat="false" ht="11" hidden="false" customHeight="true" outlineLevel="0" collapsed="false">
      <c r="A268" s="12" t="s">
        <v>58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</row>
    <row r="269" customFormat="false" ht="11" hidden="false" customHeight="true" outlineLevel="0" collapsed="false">
      <c r="A269" s="13" t="s">
        <v>466</v>
      </c>
      <c r="B269" s="14" t="s">
        <v>243</v>
      </c>
      <c r="C269" s="14"/>
      <c r="D269" s="13" t="s">
        <v>55</v>
      </c>
      <c r="E269" s="13" t="n">
        <v>1.49</v>
      </c>
      <c r="F269" s="13" t="n">
        <v>5.31</v>
      </c>
      <c r="G269" s="13" t="n">
        <v>3.7</v>
      </c>
      <c r="H269" s="13" t="n">
        <v>58.2</v>
      </c>
    </row>
    <row r="270" customFormat="false" ht="11" hidden="false" customHeight="true" outlineLevel="0" collapsed="false">
      <c r="A270" s="13" t="s">
        <v>467</v>
      </c>
      <c r="B270" s="14" t="s">
        <v>468</v>
      </c>
      <c r="C270" s="14"/>
      <c r="D270" s="13" t="s">
        <v>25</v>
      </c>
      <c r="E270" s="13" t="n">
        <v>2.78</v>
      </c>
      <c r="F270" s="13" t="n">
        <v>3.81</v>
      </c>
      <c r="G270" s="13" t="s">
        <v>469</v>
      </c>
      <c r="H270" s="13" t="n">
        <v>153.1</v>
      </c>
    </row>
    <row r="271" customFormat="false" ht="11" hidden="false" customHeight="true" outlineLevel="0" collapsed="false">
      <c r="A271" s="13" t="s">
        <v>456</v>
      </c>
      <c r="B271" s="14" t="s">
        <v>457</v>
      </c>
      <c r="C271" s="14"/>
      <c r="D271" s="13" t="s">
        <v>458</v>
      </c>
      <c r="E271" s="13" t="n">
        <v>8.89</v>
      </c>
      <c r="F271" s="13" t="n">
        <v>8.96</v>
      </c>
      <c r="G271" s="13" t="n">
        <v>8.28</v>
      </c>
      <c r="H271" s="13" t="n">
        <v>146.83</v>
      </c>
    </row>
    <row r="272" customFormat="false" ht="11" hidden="false" customHeight="true" outlineLevel="0" collapsed="false">
      <c r="A272" s="13" t="s">
        <v>424</v>
      </c>
      <c r="B272" s="14" t="s">
        <v>447</v>
      </c>
      <c r="C272" s="14"/>
      <c r="D272" s="13" t="s">
        <v>346</v>
      </c>
      <c r="E272" s="13" t="s">
        <v>470</v>
      </c>
      <c r="F272" s="13" t="s">
        <v>471</v>
      </c>
      <c r="G272" s="13" t="s">
        <v>472</v>
      </c>
      <c r="H272" s="13" t="s">
        <v>473</v>
      </c>
    </row>
    <row r="273" customFormat="false" ht="11" hidden="false" customHeight="true" outlineLevel="0" collapsed="false">
      <c r="A273" s="13" t="s">
        <v>460</v>
      </c>
      <c r="B273" s="14" t="s">
        <v>461</v>
      </c>
      <c r="C273" s="14"/>
      <c r="D273" s="13" t="s">
        <v>271</v>
      </c>
      <c r="E273" s="13" t="n">
        <v>3.98</v>
      </c>
      <c r="F273" s="13" t="n">
        <v>5.87</v>
      </c>
      <c r="G273" s="13" t="n">
        <v>26.63</v>
      </c>
      <c r="H273" s="13" t="n">
        <v>171.51</v>
      </c>
    </row>
    <row r="274" customFormat="false" ht="11" hidden="false" customHeight="true" outlineLevel="0" collapsed="false">
      <c r="A274" s="13" t="s">
        <v>146</v>
      </c>
      <c r="B274" s="14" t="s">
        <v>371</v>
      </c>
      <c r="C274" s="14"/>
      <c r="D274" s="13" t="s">
        <v>25</v>
      </c>
      <c r="E274" s="13" t="s">
        <v>372</v>
      </c>
      <c r="F274" s="13" t="s">
        <v>35</v>
      </c>
      <c r="G274" s="13" t="s">
        <v>373</v>
      </c>
      <c r="H274" s="13" t="s">
        <v>374</v>
      </c>
    </row>
    <row r="275" customFormat="false" ht="11" hidden="false" customHeight="true" outlineLevel="0" collapsed="false">
      <c r="A275" s="13" t="s">
        <v>38</v>
      </c>
      <c r="B275" s="14" t="s">
        <v>39</v>
      </c>
      <c r="C275" s="14"/>
      <c r="D275" s="13" t="s">
        <v>135</v>
      </c>
      <c r="E275" s="13" t="s">
        <v>261</v>
      </c>
      <c r="F275" s="13" t="s">
        <v>474</v>
      </c>
      <c r="G275" s="13" t="s">
        <v>475</v>
      </c>
      <c r="H275" s="13" t="s">
        <v>476</v>
      </c>
    </row>
    <row r="276" customFormat="false" ht="11" hidden="false" customHeight="true" outlineLevel="0" collapsed="false">
      <c r="A276" s="13" t="s">
        <v>79</v>
      </c>
      <c r="B276" s="14" t="s">
        <v>80</v>
      </c>
      <c r="C276" s="14"/>
      <c r="D276" s="13" t="s">
        <v>477</v>
      </c>
      <c r="E276" s="13" t="s">
        <v>478</v>
      </c>
      <c r="F276" s="13" t="s">
        <v>479</v>
      </c>
      <c r="G276" s="13" t="s">
        <v>480</v>
      </c>
      <c r="H276" s="13" t="s">
        <v>481</v>
      </c>
    </row>
    <row r="277" customFormat="false" ht="11" hidden="false" customHeight="true" outlineLevel="0" collapsed="false">
      <c r="A277" s="13" t="s">
        <v>116</v>
      </c>
      <c r="B277" s="14" t="s">
        <v>172</v>
      </c>
      <c r="C277" s="14"/>
      <c r="D277" s="13" t="s">
        <v>230</v>
      </c>
      <c r="E277" s="13" t="s">
        <v>231</v>
      </c>
      <c r="F277" s="13" t="s">
        <v>232</v>
      </c>
      <c r="G277" s="13" t="s">
        <v>233</v>
      </c>
      <c r="H277" s="13" t="s">
        <v>234</v>
      </c>
    </row>
    <row r="278" customFormat="false" ht="11" hidden="false" customHeight="true" outlineLevel="0" collapsed="false">
      <c r="A278" s="13" t="s">
        <v>235</v>
      </c>
      <c r="B278" s="14" t="s">
        <v>236</v>
      </c>
      <c r="C278" s="14"/>
      <c r="D278" s="13" t="s">
        <v>237</v>
      </c>
      <c r="E278" s="13" t="s">
        <v>238</v>
      </c>
      <c r="F278" s="13" t="s">
        <v>227</v>
      </c>
      <c r="G278" s="13" t="s">
        <v>239</v>
      </c>
      <c r="H278" s="13" t="s">
        <v>240</v>
      </c>
    </row>
    <row r="279" customFormat="false" ht="11" hidden="false" customHeight="true" outlineLevel="0" collapsed="false">
      <c r="A279" s="15" t="s">
        <v>88</v>
      </c>
      <c r="B279" s="15"/>
      <c r="C279" s="15"/>
      <c r="D279" s="16" t="s">
        <v>482</v>
      </c>
      <c r="E279" s="13" t="n">
        <f aca="false">E269+E270+E271+E272+E273+E274+E275+E276+E277+E278</f>
        <v>25.59</v>
      </c>
      <c r="F279" s="13" t="n">
        <f aca="false">F269+F270+F271+F272+F273+F274+F275+F276+F277+F278</f>
        <v>26.07</v>
      </c>
      <c r="G279" s="13" t="n">
        <f aca="false">G269+G270+G271+G272+G273+G274+G275+G276+G277+G278</f>
        <v>144.98</v>
      </c>
      <c r="H279" s="13" t="n">
        <f aca="false">H269+H270+H271+H272+H273+H274+H275+H276+H277+H278</f>
        <v>957.64</v>
      </c>
    </row>
    <row r="280" s="1" customFormat="true" ht="11" hidden="false" customHeight="true" outlineLevel="0" collapsed="false">
      <c r="A280" s="15" t="s">
        <v>90</v>
      </c>
      <c r="B280" s="15"/>
      <c r="C280" s="15"/>
      <c r="D280" s="16"/>
      <c r="E280" s="13" t="n">
        <f aca="false">E267+E279</f>
        <v>46.25</v>
      </c>
      <c r="F280" s="13" t="n">
        <f aca="false">F267+F279</f>
        <v>42.21</v>
      </c>
      <c r="G280" s="13" t="n">
        <f aca="false">G267+G279</f>
        <v>255.1</v>
      </c>
      <c r="H280" s="13" t="n">
        <f aca="false">H267+H279</f>
        <v>1619.24</v>
      </c>
    </row>
    <row r="281" customFormat="false" ht="11" hidden="false" customHeight="true" outlineLevel="0" collapsed="false">
      <c r="A281" s="2" t="s">
        <v>0</v>
      </c>
      <c r="F281" s="3" t="s">
        <v>1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customFormat="false" ht="11" hidden="false" customHeight="true" outlineLevel="0" collapsed="false">
      <c r="A282" s="17" t="s">
        <v>483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customFormat="false" ht="11" hidden="false" customHeight="true" outlineLevel="0" collapsed="false">
      <c r="A283" s="5" t="s">
        <v>3</v>
      </c>
      <c r="E283" s="6" t="s">
        <v>4</v>
      </c>
      <c r="F283" s="7" t="s">
        <v>268</v>
      </c>
      <c r="G283" s="7"/>
      <c r="H283" s="7"/>
      <c r="I283" s="8"/>
      <c r="J283" s="8"/>
      <c r="K283" s="9"/>
      <c r="L283" s="9"/>
      <c r="M283" s="9"/>
      <c r="N283" s="9"/>
      <c r="O283" s="9"/>
      <c r="P283" s="9"/>
    </row>
    <row r="284" customFormat="false" ht="11" hidden="false" customHeight="true" outlineLevel="0" collapsed="false">
      <c r="D284" s="8" t="s">
        <v>6</v>
      </c>
      <c r="E284" s="8"/>
      <c r="F284" s="1" t="s">
        <v>16</v>
      </c>
      <c r="I284" s="8"/>
      <c r="J284" s="8"/>
      <c r="K284" s="7"/>
      <c r="L284" s="7"/>
      <c r="M284" s="7"/>
      <c r="N284" s="7"/>
      <c r="O284" s="7"/>
      <c r="P284" s="7"/>
    </row>
    <row r="285" customFormat="false" ht="44" hidden="false" customHeight="true" outlineLevel="0" collapsed="false">
      <c r="A285" s="10" t="s">
        <v>8</v>
      </c>
      <c r="B285" s="10" t="s">
        <v>9</v>
      </c>
      <c r="C285" s="10"/>
      <c r="D285" s="10" t="s">
        <v>10</v>
      </c>
      <c r="E285" s="10" t="s">
        <v>11</v>
      </c>
      <c r="F285" s="10"/>
      <c r="G285" s="10"/>
      <c r="H285" s="10" t="s">
        <v>12</v>
      </c>
    </row>
    <row r="286" customFormat="false" ht="11" hidden="false" customHeight="true" outlineLevel="0" collapsed="false">
      <c r="E286" s="10" t="s">
        <v>13</v>
      </c>
      <c r="F286" s="10" t="s">
        <v>14</v>
      </c>
      <c r="G286" s="10" t="s">
        <v>15</v>
      </c>
    </row>
    <row r="287" customFormat="false" ht="11" hidden="false" customHeight="true" outlineLevel="0" collapsed="false">
      <c r="A287" s="11" t="s">
        <v>7</v>
      </c>
      <c r="B287" s="11" t="s">
        <v>16</v>
      </c>
      <c r="C287" s="11"/>
      <c r="D287" s="11" t="s">
        <v>17</v>
      </c>
      <c r="E287" s="11" t="s">
        <v>18</v>
      </c>
      <c r="F287" s="11" t="s">
        <v>19</v>
      </c>
      <c r="G287" s="11" t="s">
        <v>20</v>
      </c>
      <c r="H287" s="11" t="s">
        <v>21</v>
      </c>
    </row>
    <row r="288" customFormat="false" ht="11" hidden="false" customHeight="true" outlineLevel="0" collapsed="false">
      <c r="A288" s="12" t="s">
        <v>22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</row>
    <row r="289" customFormat="false" ht="11" hidden="false" customHeight="true" outlineLevel="0" collapsed="false">
      <c r="A289" s="13" t="s">
        <v>484</v>
      </c>
      <c r="B289" s="14" t="s">
        <v>485</v>
      </c>
      <c r="C289" s="14"/>
      <c r="D289" s="13" t="s">
        <v>486</v>
      </c>
      <c r="E289" s="13" t="n">
        <v>10.2</v>
      </c>
      <c r="F289" s="13" t="n">
        <v>10.3</v>
      </c>
      <c r="G289" s="13" t="s">
        <v>487</v>
      </c>
      <c r="H289" s="13" t="n">
        <v>132.8</v>
      </c>
    </row>
    <row r="290" customFormat="false" ht="22" hidden="false" customHeight="true" outlineLevel="0" collapsed="false">
      <c r="A290" s="13" t="s">
        <v>488</v>
      </c>
      <c r="B290" s="14" t="s">
        <v>489</v>
      </c>
      <c r="C290" s="14"/>
      <c r="D290" s="13" t="s">
        <v>25</v>
      </c>
      <c r="E290" s="13" t="n">
        <v>3.14</v>
      </c>
      <c r="F290" s="13" t="n">
        <v>5.56</v>
      </c>
      <c r="G290" s="13" t="n">
        <v>46.13</v>
      </c>
      <c r="H290" s="13" t="n">
        <v>247.1</v>
      </c>
    </row>
    <row r="291" customFormat="false" ht="11" hidden="false" customHeight="true" outlineLevel="0" collapsed="false">
      <c r="A291" s="13" t="s">
        <v>33</v>
      </c>
      <c r="B291" s="14" t="s">
        <v>34</v>
      </c>
      <c r="C291" s="14"/>
      <c r="D291" s="13" t="s">
        <v>25</v>
      </c>
      <c r="E291" s="13" t="s">
        <v>35</v>
      </c>
      <c r="F291" s="13" t="s">
        <v>35</v>
      </c>
      <c r="G291" s="13" t="s">
        <v>36</v>
      </c>
      <c r="H291" s="13" t="s">
        <v>37</v>
      </c>
    </row>
    <row r="292" customFormat="false" ht="11" hidden="false" customHeight="true" outlineLevel="0" collapsed="false">
      <c r="A292" s="13" t="s">
        <v>38</v>
      </c>
      <c r="B292" s="14" t="s">
        <v>39</v>
      </c>
      <c r="C292" s="14"/>
      <c r="D292" s="13" t="s">
        <v>490</v>
      </c>
      <c r="E292" s="13" t="s">
        <v>356</v>
      </c>
      <c r="F292" s="13" t="s">
        <v>74</v>
      </c>
      <c r="G292" s="13" t="s">
        <v>357</v>
      </c>
      <c r="H292" s="13" t="s">
        <v>358</v>
      </c>
    </row>
    <row r="293" customFormat="false" ht="11" hidden="false" customHeight="true" outlineLevel="0" collapsed="false">
      <c r="A293" s="13" t="s">
        <v>116</v>
      </c>
      <c r="B293" s="14" t="s">
        <v>275</v>
      </c>
      <c r="C293" s="14"/>
      <c r="D293" s="13" t="s">
        <v>118</v>
      </c>
      <c r="E293" s="13" t="s">
        <v>119</v>
      </c>
      <c r="F293" s="13" t="s">
        <v>120</v>
      </c>
      <c r="G293" s="13" t="s">
        <v>121</v>
      </c>
      <c r="H293" s="13" t="s">
        <v>122</v>
      </c>
    </row>
    <row r="294" customFormat="false" ht="11" hidden="false" customHeight="true" outlineLevel="0" collapsed="false">
      <c r="A294" s="13" t="s">
        <v>52</v>
      </c>
      <c r="B294" s="14" t="s">
        <v>123</v>
      </c>
      <c r="C294" s="14"/>
      <c r="D294" s="13" t="s">
        <v>25</v>
      </c>
      <c r="E294" s="13"/>
      <c r="F294" s="13"/>
      <c r="G294" s="13"/>
      <c r="H294" s="13"/>
    </row>
    <row r="295" customFormat="false" ht="11" hidden="false" customHeight="true" outlineLevel="0" collapsed="false">
      <c r="A295" s="15" t="s">
        <v>56</v>
      </c>
      <c r="B295" s="15"/>
      <c r="C295" s="15"/>
      <c r="D295" s="16" t="s">
        <v>491</v>
      </c>
      <c r="E295" s="13" t="n">
        <f aca="false">E289+E290+E291+E292+E293+E294</f>
        <v>19.77</v>
      </c>
      <c r="F295" s="13" t="n">
        <f aca="false">F289+F290+F291+F292+F293+F294</f>
        <v>21.1</v>
      </c>
      <c r="G295" s="13" t="n">
        <f aca="false">G289+G290+G291+G292+G293+G294</f>
        <v>119.45</v>
      </c>
      <c r="H295" s="13" t="n">
        <f aca="false">H289+H290+H291+H292+H293+H294</f>
        <v>734.9</v>
      </c>
    </row>
    <row r="296" customFormat="false" ht="11" hidden="false" customHeight="true" outlineLevel="0" collapsed="false">
      <c r="A296" s="12" t="s">
        <v>58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</row>
    <row r="297" customFormat="false" ht="11" hidden="false" customHeight="true" outlineLevel="0" collapsed="false">
      <c r="A297" s="13" t="s">
        <v>492</v>
      </c>
      <c r="B297" s="14" t="s">
        <v>493</v>
      </c>
      <c r="C297" s="14"/>
      <c r="D297" s="13" t="s">
        <v>55</v>
      </c>
      <c r="E297" s="13" t="s">
        <v>238</v>
      </c>
      <c r="F297" s="13" t="s">
        <v>494</v>
      </c>
      <c r="G297" s="13" t="s">
        <v>495</v>
      </c>
      <c r="H297" s="13" t="s">
        <v>496</v>
      </c>
    </row>
    <row r="298" customFormat="false" ht="11" hidden="false" customHeight="true" outlineLevel="0" collapsed="false">
      <c r="A298" s="13" t="s">
        <v>497</v>
      </c>
      <c r="B298" s="14" t="s">
        <v>498</v>
      </c>
      <c r="C298" s="14"/>
      <c r="D298" s="13" t="s">
        <v>25</v>
      </c>
      <c r="E298" s="13" t="n">
        <v>6.22</v>
      </c>
      <c r="F298" s="13" t="s">
        <v>499</v>
      </c>
      <c r="G298" s="13" t="n">
        <v>15</v>
      </c>
      <c r="H298" s="13" t="s">
        <v>500</v>
      </c>
    </row>
    <row r="299" customFormat="false" ht="11" hidden="false" customHeight="true" outlineLevel="0" collapsed="false">
      <c r="A299" s="13" t="s">
        <v>484</v>
      </c>
      <c r="B299" s="14" t="s">
        <v>485</v>
      </c>
      <c r="C299" s="14"/>
      <c r="D299" s="13" t="s">
        <v>486</v>
      </c>
      <c r="E299" s="13" t="n">
        <v>10.2</v>
      </c>
      <c r="F299" s="13" t="n">
        <v>10.3</v>
      </c>
      <c r="G299" s="13" t="s">
        <v>487</v>
      </c>
      <c r="H299" s="13" t="n">
        <v>132.8</v>
      </c>
    </row>
    <row r="300" customFormat="false" ht="22" hidden="false" customHeight="true" outlineLevel="0" collapsed="false">
      <c r="A300" s="13" t="s">
        <v>488</v>
      </c>
      <c r="B300" s="14" t="s">
        <v>489</v>
      </c>
      <c r="C300" s="14"/>
      <c r="D300" s="13" t="s">
        <v>271</v>
      </c>
      <c r="E300" s="13" t="n">
        <v>2.67</v>
      </c>
      <c r="F300" s="13" t="n">
        <v>4.83</v>
      </c>
      <c r="G300" s="13" t="n">
        <v>39.19</v>
      </c>
      <c r="H300" s="13" t="n">
        <v>210.03</v>
      </c>
    </row>
    <row r="301" customFormat="false" ht="11" hidden="false" customHeight="true" outlineLevel="0" collapsed="false">
      <c r="A301" s="13" t="s">
        <v>191</v>
      </c>
      <c r="B301" s="14" t="s">
        <v>192</v>
      </c>
      <c r="C301" s="14"/>
      <c r="D301" s="13" t="s">
        <v>73</v>
      </c>
      <c r="E301" s="13" t="n">
        <v>0.11</v>
      </c>
      <c r="F301" s="13"/>
      <c r="G301" s="13" t="n">
        <v>22.1</v>
      </c>
      <c r="H301" s="13" t="n">
        <v>88.55</v>
      </c>
    </row>
    <row r="302" customFormat="false" ht="11" hidden="false" customHeight="true" outlineLevel="0" collapsed="false">
      <c r="A302" s="13" t="s">
        <v>38</v>
      </c>
      <c r="B302" s="14" t="s">
        <v>39</v>
      </c>
      <c r="C302" s="14"/>
      <c r="D302" s="13" t="s">
        <v>151</v>
      </c>
      <c r="E302" s="13" t="s">
        <v>152</v>
      </c>
      <c r="F302" s="13" t="s">
        <v>153</v>
      </c>
      <c r="G302" s="13" t="s">
        <v>154</v>
      </c>
      <c r="H302" s="13" t="s">
        <v>155</v>
      </c>
    </row>
    <row r="303" customFormat="false" ht="11" hidden="false" customHeight="true" outlineLevel="0" collapsed="false">
      <c r="A303" s="13" t="s">
        <v>79</v>
      </c>
      <c r="B303" s="14" t="s">
        <v>80</v>
      </c>
      <c r="C303" s="14"/>
      <c r="D303" s="13" t="s">
        <v>501</v>
      </c>
      <c r="E303" s="13" t="s">
        <v>157</v>
      </c>
      <c r="F303" s="13" t="s">
        <v>158</v>
      </c>
      <c r="G303" s="13" t="s">
        <v>159</v>
      </c>
      <c r="H303" s="13" t="s">
        <v>160</v>
      </c>
    </row>
    <row r="304" customFormat="false" ht="11" hidden="false" customHeight="true" outlineLevel="0" collapsed="false">
      <c r="A304" s="13" t="s">
        <v>116</v>
      </c>
      <c r="B304" s="14" t="s">
        <v>275</v>
      </c>
      <c r="C304" s="14"/>
      <c r="D304" s="13" t="s">
        <v>118</v>
      </c>
      <c r="E304" s="13" t="s">
        <v>119</v>
      </c>
      <c r="F304" s="13" t="s">
        <v>120</v>
      </c>
      <c r="G304" s="13" t="s">
        <v>121</v>
      </c>
      <c r="H304" s="13" t="s">
        <v>122</v>
      </c>
    </row>
    <row r="305" customFormat="false" ht="11" hidden="false" customHeight="true" outlineLevel="0" collapsed="false">
      <c r="A305" s="13" t="s">
        <v>52</v>
      </c>
      <c r="B305" s="14" t="s">
        <v>123</v>
      </c>
      <c r="C305" s="14"/>
      <c r="D305" s="13" t="s">
        <v>25</v>
      </c>
      <c r="E305" s="13"/>
      <c r="F305" s="13"/>
      <c r="G305" s="13"/>
      <c r="H305" s="13"/>
    </row>
    <row r="306" customFormat="false" ht="11" hidden="false" customHeight="true" outlineLevel="0" collapsed="false">
      <c r="A306" s="15" t="s">
        <v>88</v>
      </c>
      <c r="B306" s="15"/>
      <c r="C306" s="15"/>
      <c r="D306" s="16" t="s">
        <v>502</v>
      </c>
      <c r="E306" s="13" t="n">
        <f aca="false">E297+E298+E299+E300+E301+E302+E303+E304+E305</f>
        <v>27.33</v>
      </c>
      <c r="F306" s="13" t="n">
        <f aca="false">F297+F298+F299+F300+F301+F302+F303+F304+F305</f>
        <v>28.47</v>
      </c>
      <c r="G306" s="13" t="n">
        <f aca="false">G297+G298+G299+G300+G301+G302+G303+G304+G305</f>
        <v>145.07</v>
      </c>
      <c r="H306" s="13" t="n">
        <f aca="false">H297+H298+H299+H300+H301+H302+H303+H304+H305</f>
        <v>918.08</v>
      </c>
    </row>
    <row r="307" s="1" customFormat="true" ht="11" hidden="false" customHeight="true" outlineLevel="0" collapsed="false">
      <c r="A307" s="15" t="s">
        <v>90</v>
      </c>
      <c r="B307" s="15"/>
      <c r="C307" s="15"/>
      <c r="D307" s="16"/>
      <c r="E307" s="13" t="n">
        <f aca="false">E295+E306</f>
        <v>47.1</v>
      </c>
      <c r="F307" s="13" t="n">
        <f aca="false">F295+F306</f>
        <v>49.57</v>
      </c>
      <c r="G307" s="13" t="n">
        <f aca="false">G295+G306</f>
        <v>264.52</v>
      </c>
      <c r="H307" s="13" t="n">
        <f aca="false">H295+H306</f>
        <v>1652.98</v>
      </c>
    </row>
    <row r="308" customFormat="false" ht="11" hidden="false" customHeight="true" outlineLevel="0" collapsed="false">
      <c r="A308" s="2" t="s">
        <v>0</v>
      </c>
      <c r="F308" s="3" t="s">
        <v>1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customFormat="false" ht="11" hidden="false" customHeight="true" outlineLevel="0" collapsed="false">
      <c r="A309" s="17" t="s">
        <v>503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customFormat="false" ht="11" hidden="false" customHeight="true" outlineLevel="0" collapsed="false">
      <c r="A310" s="5" t="s">
        <v>3</v>
      </c>
      <c r="E310" s="6" t="s">
        <v>4</v>
      </c>
      <c r="F310" s="7" t="s">
        <v>302</v>
      </c>
      <c r="G310" s="7"/>
      <c r="H310" s="7"/>
      <c r="I310" s="8"/>
      <c r="J310" s="8"/>
      <c r="K310" s="9"/>
      <c r="L310" s="9"/>
      <c r="M310" s="9"/>
      <c r="N310" s="9"/>
      <c r="O310" s="9"/>
      <c r="P310" s="9"/>
    </row>
    <row r="311" customFormat="false" ht="11" hidden="false" customHeight="true" outlineLevel="0" collapsed="false">
      <c r="D311" s="8" t="s">
        <v>6</v>
      </c>
      <c r="E311" s="8"/>
      <c r="F311" s="1" t="s">
        <v>16</v>
      </c>
      <c r="I311" s="8"/>
      <c r="J311" s="8"/>
      <c r="K311" s="7"/>
      <c r="L311" s="7"/>
      <c r="M311" s="7"/>
      <c r="N311" s="7"/>
      <c r="O311" s="7"/>
      <c r="P311" s="7"/>
    </row>
    <row r="312" customFormat="false" ht="44" hidden="false" customHeight="true" outlineLevel="0" collapsed="false">
      <c r="A312" s="10" t="s">
        <v>8</v>
      </c>
      <c r="B312" s="10" t="s">
        <v>9</v>
      </c>
      <c r="C312" s="10"/>
      <c r="D312" s="10" t="s">
        <v>10</v>
      </c>
      <c r="E312" s="10" t="s">
        <v>11</v>
      </c>
      <c r="F312" s="10"/>
      <c r="G312" s="10"/>
      <c r="H312" s="10" t="s">
        <v>12</v>
      </c>
    </row>
    <row r="313" customFormat="false" ht="11" hidden="false" customHeight="true" outlineLevel="0" collapsed="false">
      <c r="E313" s="10" t="s">
        <v>13</v>
      </c>
      <c r="F313" s="10" t="s">
        <v>14</v>
      </c>
      <c r="G313" s="10" t="s">
        <v>15</v>
      </c>
    </row>
    <row r="314" customFormat="false" ht="11" hidden="false" customHeight="true" outlineLevel="0" collapsed="false">
      <c r="A314" s="11" t="s">
        <v>7</v>
      </c>
      <c r="B314" s="11" t="s">
        <v>16</v>
      </c>
      <c r="C314" s="11"/>
      <c r="D314" s="11" t="s">
        <v>17</v>
      </c>
      <c r="E314" s="11" t="s">
        <v>18</v>
      </c>
      <c r="F314" s="11" t="s">
        <v>19</v>
      </c>
      <c r="G314" s="11" t="s">
        <v>20</v>
      </c>
      <c r="H314" s="11" t="s">
        <v>21</v>
      </c>
    </row>
    <row r="315" customFormat="false" ht="11" hidden="false" customHeight="true" outlineLevel="0" collapsed="false">
      <c r="A315" s="12" t="s">
        <v>22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</row>
    <row r="316" customFormat="false" ht="11" hidden="false" customHeight="true" outlineLevel="0" collapsed="false">
      <c r="A316" s="13" t="s">
        <v>504</v>
      </c>
      <c r="B316" s="14" t="s">
        <v>505</v>
      </c>
      <c r="C316" s="14"/>
      <c r="D316" s="13" t="s">
        <v>138</v>
      </c>
      <c r="E316" s="13" t="s">
        <v>506</v>
      </c>
      <c r="F316" s="13" t="s">
        <v>507</v>
      </c>
      <c r="G316" s="13" t="s">
        <v>508</v>
      </c>
      <c r="H316" s="13" t="s">
        <v>509</v>
      </c>
    </row>
    <row r="317" customFormat="false" ht="11" hidden="false" customHeight="true" outlineLevel="0" collapsed="false">
      <c r="A317" s="13" t="s">
        <v>510</v>
      </c>
      <c r="B317" s="14" t="s">
        <v>511</v>
      </c>
      <c r="C317" s="14"/>
      <c r="D317" s="13" t="s">
        <v>145</v>
      </c>
      <c r="E317" s="13" t="n">
        <v>2.26</v>
      </c>
      <c r="F317" s="13" t="n">
        <v>6.77</v>
      </c>
      <c r="G317" s="13" t="s">
        <v>512</v>
      </c>
      <c r="H317" s="13" t="s">
        <v>513</v>
      </c>
    </row>
    <row r="318" customFormat="false" ht="11" hidden="false" customHeight="true" outlineLevel="0" collapsed="false">
      <c r="A318" s="13" t="s">
        <v>116</v>
      </c>
      <c r="B318" s="14" t="s">
        <v>275</v>
      </c>
      <c r="C318" s="14"/>
      <c r="D318" s="13" t="s">
        <v>201</v>
      </c>
      <c r="E318" s="13" t="s">
        <v>351</v>
      </c>
      <c r="F318" s="13" t="s">
        <v>352</v>
      </c>
      <c r="G318" s="13" t="s">
        <v>353</v>
      </c>
      <c r="H318" s="13" t="s">
        <v>354</v>
      </c>
    </row>
    <row r="319" customFormat="false" ht="11" hidden="false" customHeight="true" outlineLevel="0" collapsed="false">
      <c r="A319" s="13" t="s">
        <v>52</v>
      </c>
      <c r="B319" s="14" t="s">
        <v>87</v>
      </c>
      <c r="C319" s="14"/>
      <c r="D319" s="13" t="s">
        <v>25</v>
      </c>
      <c r="E319" s="13"/>
      <c r="F319" s="13"/>
      <c r="G319" s="13" t="s">
        <v>54</v>
      </c>
      <c r="H319" s="13" t="s">
        <v>55</v>
      </c>
    </row>
    <row r="320" customFormat="false" ht="11" hidden="false" customHeight="true" outlineLevel="0" collapsed="false">
      <c r="A320" s="13" t="s">
        <v>38</v>
      </c>
      <c r="B320" s="14" t="s">
        <v>39</v>
      </c>
      <c r="C320" s="14"/>
      <c r="D320" s="13" t="s">
        <v>514</v>
      </c>
      <c r="E320" s="13" t="s">
        <v>226</v>
      </c>
      <c r="F320" s="13" t="s">
        <v>227</v>
      </c>
      <c r="G320" s="13" t="s">
        <v>228</v>
      </c>
      <c r="H320" s="13" t="s">
        <v>229</v>
      </c>
    </row>
    <row r="321" customFormat="false" ht="11" hidden="false" customHeight="true" outlineLevel="0" collapsed="false">
      <c r="A321" s="13" t="s">
        <v>116</v>
      </c>
      <c r="B321" s="14" t="s">
        <v>172</v>
      </c>
      <c r="C321" s="14"/>
      <c r="D321" s="13" t="s">
        <v>230</v>
      </c>
      <c r="E321" s="13" t="s">
        <v>231</v>
      </c>
      <c r="F321" s="13" t="s">
        <v>232</v>
      </c>
      <c r="G321" s="13" t="s">
        <v>233</v>
      </c>
      <c r="H321" s="13" t="s">
        <v>234</v>
      </c>
    </row>
    <row r="322" customFormat="false" ht="11" hidden="false" customHeight="true" outlineLevel="0" collapsed="false">
      <c r="A322" s="13" t="s">
        <v>235</v>
      </c>
      <c r="B322" s="14" t="s">
        <v>265</v>
      </c>
      <c r="C322" s="14"/>
      <c r="D322" s="13" t="s">
        <v>237</v>
      </c>
      <c r="E322" s="13" t="s">
        <v>238</v>
      </c>
      <c r="F322" s="13" t="s">
        <v>227</v>
      </c>
      <c r="G322" s="13" t="s">
        <v>239</v>
      </c>
      <c r="H322" s="13" t="s">
        <v>240</v>
      </c>
    </row>
    <row r="323" customFormat="false" ht="11" hidden="false" customHeight="true" outlineLevel="0" collapsed="false">
      <c r="A323" s="15" t="s">
        <v>56</v>
      </c>
      <c r="B323" s="15"/>
      <c r="C323" s="15"/>
      <c r="D323" s="16" t="s">
        <v>515</v>
      </c>
      <c r="E323" s="13" t="n">
        <f aca="false">E316+E317+E318+E319+E320+E321+E322</f>
        <v>17.95</v>
      </c>
      <c r="F323" s="13" t="n">
        <f aca="false">F316+F317+F318+F319+F320+F321+F322</f>
        <v>16.48</v>
      </c>
      <c r="G323" s="13" t="n">
        <f aca="false">G316+G317+G318+G319+G320+G321+G322</f>
        <v>103.29</v>
      </c>
      <c r="H323" s="13" t="n">
        <f aca="false">H316+H317+H318+H319+H320+H321+H322</f>
        <v>628.1</v>
      </c>
    </row>
    <row r="324" customFormat="false" ht="11" hidden="false" customHeight="true" outlineLevel="0" collapsed="false">
      <c r="A324" s="12" t="s">
        <v>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</row>
    <row r="325" customFormat="false" ht="22" hidden="false" customHeight="true" outlineLevel="0" collapsed="false">
      <c r="A325" s="13" t="s">
        <v>516</v>
      </c>
      <c r="B325" s="14" t="s">
        <v>517</v>
      </c>
      <c r="C325" s="14"/>
      <c r="D325" s="13" t="s">
        <v>55</v>
      </c>
      <c r="E325" s="13" t="s">
        <v>518</v>
      </c>
      <c r="F325" s="13" t="s">
        <v>519</v>
      </c>
      <c r="G325" s="13" t="s">
        <v>520</v>
      </c>
      <c r="H325" s="13" t="s">
        <v>521</v>
      </c>
    </row>
    <row r="326" customFormat="false" ht="11" hidden="false" customHeight="true" outlineLevel="0" collapsed="false">
      <c r="A326" s="13" t="s">
        <v>522</v>
      </c>
      <c r="B326" s="14" t="s">
        <v>523</v>
      </c>
      <c r="C326" s="14"/>
      <c r="D326" s="13" t="s">
        <v>25</v>
      </c>
      <c r="E326" s="13" t="n">
        <v>7.55</v>
      </c>
      <c r="F326" s="13" t="n">
        <v>5.42</v>
      </c>
      <c r="G326" s="13" t="n">
        <v>20.56</v>
      </c>
      <c r="H326" s="13" t="n">
        <v>161.22</v>
      </c>
    </row>
    <row r="327" customFormat="false" ht="11" hidden="false" customHeight="true" outlineLevel="0" collapsed="false">
      <c r="A327" s="13" t="s">
        <v>504</v>
      </c>
      <c r="B327" s="14" t="s">
        <v>505</v>
      </c>
      <c r="C327" s="14"/>
      <c r="D327" s="13" t="s">
        <v>138</v>
      </c>
      <c r="E327" s="13" t="s">
        <v>506</v>
      </c>
      <c r="F327" s="13" t="s">
        <v>507</v>
      </c>
      <c r="G327" s="13" t="s">
        <v>508</v>
      </c>
      <c r="H327" s="13" t="s">
        <v>509</v>
      </c>
    </row>
    <row r="328" customFormat="false" ht="11" hidden="false" customHeight="true" outlineLevel="0" collapsed="false">
      <c r="A328" s="13" t="s">
        <v>510</v>
      </c>
      <c r="B328" s="14" t="s">
        <v>511</v>
      </c>
      <c r="C328" s="14"/>
      <c r="D328" s="13" t="s">
        <v>145</v>
      </c>
      <c r="E328" s="13" t="n">
        <v>2.27</v>
      </c>
      <c r="F328" s="13" t="n">
        <v>6.77</v>
      </c>
      <c r="G328" s="13" t="s">
        <v>512</v>
      </c>
      <c r="H328" s="13" t="s">
        <v>513</v>
      </c>
    </row>
    <row r="329" customFormat="false" ht="22" hidden="false" customHeight="true" outlineLevel="0" collapsed="false">
      <c r="A329" s="13" t="s">
        <v>330</v>
      </c>
      <c r="B329" s="14" t="s">
        <v>331</v>
      </c>
      <c r="C329" s="14"/>
      <c r="D329" s="13" t="s">
        <v>313</v>
      </c>
      <c r="E329" s="13"/>
      <c r="F329" s="13"/>
      <c r="G329" s="13" t="s">
        <v>332</v>
      </c>
      <c r="H329" s="13" t="s">
        <v>333</v>
      </c>
    </row>
    <row r="330" customFormat="false" ht="11" hidden="false" customHeight="true" outlineLevel="0" collapsed="false">
      <c r="A330" s="13" t="s">
        <v>38</v>
      </c>
      <c r="B330" s="14" t="s">
        <v>39</v>
      </c>
      <c r="C330" s="14"/>
      <c r="D330" s="13" t="s">
        <v>524</v>
      </c>
      <c r="E330" s="13" t="s">
        <v>525</v>
      </c>
      <c r="F330" s="13" t="s">
        <v>526</v>
      </c>
      <c r="G330" s="13" t="s">
        <v>527</v>
      </c>
      <c r="H330" s="13" t="s">
        <v>528</v>
      </c>
    </row>
    <row r="331" customFormat="false" ht="11" hidden="false" customHeight="true" outlineLevel="0" collapsed="false">
      <c r="A331" s="13" t="s">
        <v>79</v>
      </c>
      <c r="B331" s="14" t="s">
        <v>80</v>
      </c>
      <c r="C331" s="14"/>
      <c r="D331" s="13" t="s">
        <v>529</v>
      </c>
      <c r="E331" s="13" t="s">
        <v>530</v>
      </c>
      <c r="F331" s="13" t="s">
        <v>280</v>
      </c>
      <c r="G331" s="13" t="s">
        <v>531</v>
      </c>
      <c r="H331" s="13" t="s">
        <v>81</v>
      </c>
    </row>
    <row r="332" customFormat="false" ht="11" hidden="false" customHeight="true" outlineLevel="0" collapsed="false">
      <c r="A332" s="13" t="s">
        <v>116</v>
      </c>
      <c r="B332" s="14" t="s">
        <v>172</v>
      </c>
      <c r="C332" s="14"/>
      <c r="D332" s="13" t="s">
        <v>230</v>
      </c>
      <c r="E332" s="13" t="s">
        <v>231</v>
      </c>
      <c r="F332" s="13" t="s">
        <v>232</v>
      </c>
      <c r="G332" s="13" t="s">
        <v>233</v>
      </c>
      <c r="H332" s="13" t="s">
        <v>234</v>
      </c>
    </row>
    <row r="333" customFormat="false" ht="11" hidden="false" customHeight="true" outlineLevel="0" collapsed="false">
      <c r="A333" s="13" t="s">
        <v>235</v>
      </c>
      <c r="B333" s="14" t="s">
        <v>236</v>
      </c>
      <c r="C333" s="14"/>
      <c r="D333" s="13" t="s">
        <v>237</v>
      </c>
      <c r="E333" s="13" t="s">
        <v>238</v>
      </c>
      <c r="F333" s="13" t="s">
        <v>227</v>
      </c>
      <c r="G333" s="13" t="s">
        <v>239</v>
      </c>
      <c r="H333" s="13" t="s">
        <v>240</v>
      </c>
    </row>
    <row r="334" customFormat="false" ht="11" hidden="false" customHeight="true" outlineLevel="0" collapsed="false">
      <c r="A334" s="15" t="s">
        <v>88</v>
      </c>
      <c r="B334" s="15"/>
      <c r="C334" s="15"/>
      <c r="D334" s="16" t="s">
        <v>532</v>
      </c>
      <c r="E334" s="13" t="n">
        <f aca="false">E325+E326+E327+E328+E329+E330+E331+E332+E333</f>
        <v>25.51</v>
      </c>
      <c r="F334" s="13" t="n">
        <f aca="false">F325+F326+F327+F328+F329+F330+F331+F332+F333</f>
        <v>24.03</v>
      </c>
      <c r="G334" s="13" t="n">
        <f aca="false">G325+G326+G327+G328+G329+G330+G331+G332+G333</f>
        <v>130.9</v>
      </c>
      <c r="H334" s="13" t="n">
        <f aca="false">H325+H326+H327+H328+H329+H330+H331+H332+H333</f>
        <v>853.42</v>
      </c>
    </row>
    <row r="335" s="1" customFormat="true" ht="11" hidden="false" customHeight="true" outlineLevel="0" collapsed="false">
      <c r="A335" s="15" t="s">
        <v>90</v>
      </c>
      <c r="B335" s="15"/>
      <c r="C335" s="15"/>
      <c r="D335" s="16"/>
      <c r="E335" s="13" t="n">
        <f aca="false">E323+E334</f>
        <v>43.46</v>
      </c>
      <c r="F335" s="13" t="n">
        <f aca="false">F323+F334</f>
        <v>40.51</v>
      </c>
      <c r="G335" s="13" t="n">
        <f aca="false">G323+G334</f>
        <v>234.19</v>
      </c>
      <c r="H335" s="13" t="n">
        <f aca="false">H323+H334</f>
        <v>1481.52</v>
      </c>
    </row>
    <row r="336" customFormat="false" ht="11" hidden="false" customHeight="true" outlineLevel="0" collapsed="false">
      <c r="A336" s="15" t="s">
        <v>533</v>
      </c>
      <c r="B336" s="15"/>
      <c r="C336" s="15"/>
      <c r="D336" s="16"/>
      <c r="E336" s="13" t="n">
        <f aca="false">E26+E55+E83+E111+E137+E165+E196+E223+E251+E280+E307+E335</f>
        <v>547.99</v>
      </c>
      <c r="F336" s="13" t="n">
        <f aca="false">F26+F55+F83+F111+F137+F165+F196+F223+F251+F280+F307+F335</f>
        <v>546.8</v>
      </c>
      <c r="G336" s="13" t="n">
        <f aca="false">G26+G55+G83+G111+G137+G165+G196+G223+G251+G280+G307+G335</f>
        <v>2914.17</v>
      </c>
      <c r="H336" s="13" t="n">
        <f aca="false">H26+H55+H83+H111+H137+H165+H196+H223+H251+H280+H307+H335</f>
        <v>18640.01</v>
      </c>
    </row>
    <row r="337" customFormat="false" ht="11" hidden="false" customHeight="true" outlineLevel="0" collapsed="false">
      <c r="A337" s="18" t="s">
        <v>534</v>
      </c>
      <c r="B337" s="18"/>
      <c r="C337" s="18"/>
      <c r="D337" s="18"/>
      <c r="E337" s="13" t="n">
        <f aca="false">E336/12</f>
        <v>45.6658333333333</v>
      </c>
      <c r="F337" s="13" t="n">
        <f aca="false">F336/12</f>
        <v>45.5666666666667</v>
      </c>
      <c r="G337" s="13" t="n">
        <f aca="false">G336/12</f>
        <v>242.8475</v>
      </c>
      <c r="H337" s="13" t="n">
        <f aca="false">H336/12</f>
        <v>1553.33416666667</v>
      </c>
    </row>
    <row r="338" customFormat="false" ht="11" hidden="false" customHeight="true" outlineLevel="0" collapsed="false"/>
    <row r="339" customFormat="false" ht="11" hidden="false" customHeight="true" outlineLevel="0" collapsed="false">
      <c r="B339" s="19" t="s">
        <v>535</v>
      </c>
      <c r="C339" s="1" t="s">
        <v>536</v>
      </c>
      <c r="H339" s="19" t="s">
        <v>537</v>
      </c>
      <c r="I339" s="1" t="s">
        <v>538</v>
      </c>
    </row>
    <row r="340" customFormat="false" ht="11" hidden="false" customHeight="true" outlineLevel="0" collapsed="false">
      <c r="G340" s="5" t="s">
        <v>539</v>
      </c>
    </row>
    <row r="344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>
      <c r="H348" s="20"/>
      <c r="I348" s="2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5"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B13:C13"/>
    <mergeCell ref="B14:C14"/>
    <mergeCell ref="A15:C15"/>
    <mergeCell ref="A16:P16"/>
    <mergeCell ref="B17:C17"/>
    <mergeCell ref="B18:C18"/>
    <mergeCell ref="B19:C19"/>
    <mergeCell ref="B20:C20"/>
    <mergeCell ref="B21:C21"/>
    <mergeCell ref="B22:C22"/>
    <mergeCell ref="B23:C23"/>
    <mergeCell ref="B24:C24"/>
    <mergeCell ref="A25:C25"/>
    <mergeCell ref="A26:C26"/>
    <mergeCell ref="F27:K27"/>
    <mergeCell ref="A28:P28"/>
    <mergeCell ref="F29:H29"/>
    <mergeCell ref="I29:J29"/>
    <mergeCell ref="K29:P29"/>
    <mergeCell ref="D30:E30"/>
    <mergeCell ref="I30:J30"/>
    <mergeCell ref="K30:P30"/>
    <mergeCell ref="B31:C31"/>
    <mergeCell ref="E31:G31"/>
    <mergeCell ref="B33:C33"/>
    <mergeCell ref="A34:P34"/>
    <mergeCell ref="B35:C35"/>
    <mergeCell ref="B36:C36"/>
    <mergeCell ref="B37:C37"/>
    <mergeCell ref="B38:C38"/>
    <mergeCell ref="B39:C39"/>
    <mergeCell ref="B40:C40"/>
    <mergeCell ref="B41:C41"/>
    <mergeCell ref="A42:C42"/>
    <mergeCell ref="A43:P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54:C54"/>
    <mergeCell ref="A55:C55"/>
    <mergeCell ref="F56:K56"/>
    <mergeCell ref="A57:P57"/>
    <mergeCell ref="F58:H58"/>
    <mergeCell ref="I58:J58"/>
    <mergeCell ref="K58:P58"/>
    <mergeCell ref="D59:E59"/>
    <mergeCell ref="I59:J59"/>
    <mergeCell ref="K59:P59"/>
    <mergeCell ref="B60:C60"/>
    <mergeCell ref="E60:G60"/>
    <mergeCell ref="B62:C62"/>
    <mergeCell ref="A63:P63"/>
    <mergeCell ref="B64:C64"/>
    <mergeCell ref="B65:C65"/>
    <mergeCell ref="B66:C66"/>
    <mergeCell ref="B67:C67"/>
    <mergeCell ref="B68:C68"/>
    <mergeCell ref="B69:C69"/>
    <mergeCell ref="B70:C70"/>
    <mergeCell ref="A71:C71"/>
    <mergeCell ref="A72:P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A82:C82"/>
    <mergeCell ref="A83:C83"/>
    <mergeCell ref="F84:K84"/>
    <mergeCell ref="A85:P85"/>
    <mergeCell ref="F86:H86"/>
    <mergeCell ref="I86:J86"/>
    <mergeCell ref="K86:P86"/>
    <mergeCell ref="D87:E87"/>
    <mergeCell ref="I87:J87"/>
    <mergeCell ref="K87:P87"/>
    <mergeCell ref="B88:C88"/>
    <mergeCell ref="E88:G88"/>
    <mergeCell ref="B90:C90"/>
    <mergeCell ref="A91:P91"/>
    <mergeCell ref="B92:C92"/>
    <mergeCell ref="B93:C93"/>
    <mergeCell ref="B94:C94"/>
    <mergeCell ref="B95:C95"/>
    <mergeCell ref="B96:C96"/>
    <mergeCell ref="B97:C97"/>
    <mergeCell ref="B98:C98"/>
    <mergeCell ref="A99:C99"/>
    <mergeCell ref="A100:P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A110:C110"/>
    <mergeCell ref="A111:C111"/>
    <mergeCell ref="F112:K112"/>
    <mergeCell ref="A113:P113"/>
    <mergeCell ref="F114:H114"/>
    <mergeCell ref="I114:J114"/>
    <mergeCell ref="K114:P114"/>
    <mergeCell ref="D115:E115"/>
    <mergeCell ref="I115:J115"/>
    <mergeCell ref="K115:P115"/>
    <mergeCell ref="B116:C116"/>
    <mergeCell ref="E116:G116"/>
    <mergeCell ref="B118:C118"/>
    <mergeCell ref="A119:P119"/>
    <mergeCell ref="B120:C120"/>
    <mergeCell ref="B121:C121"/>
    <mergeCell ref="B122:C122"/>
    <mergeCell ref="B123:C123"/>
    <mergeCell ref="B124:C124"/>
    <mergeCell ref="B125:C125"/>
    <mergeCell ref="B126:C126"/>
    <mergeCell ref="A127:C127"/>
    <mergeCell ref="A128:P128"/>
    <mergeCell ref="B129:C129"/>
    <mergeCell ref="B130:C130"/>
    <mergeCell ref="B131:C131"/>
    <mergeCell ref="B132:C132"/>
    <mergeCell ref="B133:C133"/>
    <mergeCell ref="B134:C134"/>
    <mergeCell ref="B135:C135"/>
    <mergeCell ref="A136:C136"/>
    <mergeCell ref="A137:C137"/>
    <mergeCell ref="F138:K138"/>
    <mergeCell ref="A139:P139"/>
    <mergeCell ref="F140:H140"/>
    <mergeCell ref="I140:J140"/>
    <mergeCell ref="K140:P140"/>
    <mergeCell ref="D141:E141"/>
    <mergeCell ref="I141:J141"/>
    <mergeCell ref="K141:P141"/>
    <mergeCell ref="B142:C142"/>
    <mergeCell ref="E142:G142"/>
    <mergeCell ref="B144:C144"/>
    <mergeCell ref="A145:P145"/>
    <mergeCell ref="B146:C146"/>
    <mergeCell ref="B147:C147"/>
    <mergeCell ref="B148:C148"/>
    <mergeCell ref="B149:C149"/>
    <mergeCell ref="B150:C150"/>
    <mergeCell ref="B151:C151"/>
    <mergeCell ref="B152:C152"/>
    <mergeCell ref="A153:C153"/>
    <mergeCell ref="A154:P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A164:C164"/>
    <mergeCell ref="A165:C165"/>
    <mergeCell ref="F166:K166"/>
    <mergeCell ref="A167:P167"/>
    <mergeCell ref="F168:H168"/>
    <mergeCell ref="I168:J168"/>
    <mergeCell ref="K168:P168"/>
    <mergeCell ref="D169:E169"/>
    <mergeCell ref="I169:J169"/>
    <mergeCell ref="K169:P169"/>
    <mergeCell ref="B170:C170"/>
    <mergeCell ref="E170:G170"/>
    <mergeCell ref="B172:C172"/>
    <mergeCell ref="A173:P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2:C182"/>
    <mergeCell ref="A183:P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A195:C195"/>
    <mergeCell ref="A196:C196"/>
    <mergeCell ref="F197:K197"/>
    <mergeCell ref="A198:P198"/>
    <mergeCell ref="F199:H199"/>
    <mergeCell ref="I199:J199"/>
    <mergeCell ref="K199:P199"/>
    <mergeCell ref="D200:E200"/>
    <mergeCell ref="I200:J200"/>
    <mergeCell ref="K200:P200"/>
    <mergeCell ref="B201:C201"/>
    <mergeCell ref="E201:G201"/>
    <mergeCell ref="B203:C203"/>
    <mergeCell ref="A204:P204"/>
    <mergeCell ref="B205:C205"/>
    <mergeCell ref="B206:C206"/>
    <mergeCell ref="B207:C207"/>
    <mergeCell ref="B208:C208"/>
    <mergeCell ref="B209:C209"/>
    <mergeCell ref="B210:C210"/>
    <mergeCell ref="B211:C211"/>
    <mergeCell ref="A212:C212"/>
    <mergeCell ref="A213:P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A222:C222"/>
    <mergeCell ref="A223:C223"/>
    <mergeCell ref="F224:K224"/>
    <mergeCell ref="A225:P225"/>
    <mergeCell ref="F226:H226"/>
    <mergeCell ref="I226:J226"/>
    <mergeCell ref="K226:P226"/>
    <mergeCell ref="D227:E227"/>
    <mergeCell ref="I227:J227"/>
    <mergeCell ref="K227:P227"/>
    <mergeCell ref="B228:C228"/>
    <mergeCell ref="E228:G228"/>
    <mergeCell ref="B230:C230"/>
    <mergeCell ref="A231:P231"/>
    <mergeCell ref="B232:C232"/>
    <mergeCell ref="B233:C233"/>
    <mergeCell ref="B234:C234"/>
    <mergeCell ref="B235:C235"/>
    <mergeCell ref="B236:C236"/>
    <mergeCell ref="B237:C237"/>
    <mergeCell ref="B238:C238"/>
    <mergeCell ref="A239:C239"/>
    <mergeCell ref="A240:P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A250:C250"/>
    <mergeCell ref="A251:C251"/>
    <mergeCell ref="F252:K252"/>
    <mergeCell ref="A253:P253"/>
    <mergeCell ref="F254:H254"/>
    <mergeCell ref="I254:J254"/>
    <mergeCell ref="K254:P254"/>
    <mergeCell ref="D255:E255"/>
    <mergeCell ref="I255:J255"/>
    <mergeCell ref="K255:P255"/>
    <mergeCell ref="B256:C256"/>
    <mergeCell ref="E256:G256"/>
    <mergeCell ref="B258:C258"/>
    <mergeCell ref="A259:P259"/>
    <mergeCell ref="B260:C260"/>
    <mergeCell ref="B261:C261"/>
    <mergeCell ref="B262:C262"/>
    <mergeCell ref="B263:C263"/>
    <mergeCell ref="B264:C264"/>
    <mergeCell ref="B265:C265"/>
    <mergeCell ref="B266:C266"/>
    <mergeCell ref="A267:C267"/>
    <mergeCell ref="A268:P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A279:C279"/>
    <mergeCell ref="A280:C280"/>
    <mergeCell ref="F281:K281"/>
    <mergeCell ref="A282:P282"/>
    <mergeCell ref="F283:H283"/>
    <mergeCell ref="I283:J283"/>
    <mergeCell ref="K283:P283"/>
    <mergeCell ref="D284:E284"/>
    <mergeCell ref="I284:J284"/>
    <mergeCell ref="K284:P284"/>
    <mergeCell ref="B285:C285"/>
    <mergeCell ref="E285:G285"/>
    <mergeCell ref="B287:C287"/>
    <mergeCell ref="A288:P288"/>
    <mergeCell ref="B289:C289"/>
    <mergeCell ref="B290:C290"/>
    <mergeCell ref="B291:C291"/>
    <mergeCell ref="B292:C292"/>
    <mergeCell ref="B293:C293"/>
    <mergeCell ref="B294:C294"/>
    <mergeCell ref="A295:C295"/>
    <mergeCell ref="A296:P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A306:C306"/>
    <mergeCell ref="A307:C307"/>
    <mergeCell ref="F308:K308"/>
    <mergeCell ref="A309:P309"/>
    <mergeCell ref="F310:H310"/>
    <mergeCell ref="I310:J310"/>
    <mergeCell ref="K310:P310"/>
    <mergeCell ref="D311:E311"/>
    <mergeCell ref="I311:J311"/>
    <mergeCell ref="K311:P311"/>
    <mergeCell ref="B312:C312"/>
    <mergeCell ref="E312:G312"/>
    <mergeCell ref="B314:C314"/>
    <mergeCell ref="A315:P315"/>
    <mergeCell ref="B316:C316"/>
    <mergeCell ref="B317:C317"/>
    <mergeCell ref="B318:C318"/>
    <mergeCell ref="B319:C319"/>
    <mergeCell ref="B320:C320"/>
    <mergeCell ref="B321:C321"/>
    <mergeCell ref="B322:C322"/>
    <mergeCell ref="A323:C323"/>
    <mergeCell ref="A324:P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A334:C334"/>
    <mergeCell ref="A335:C335"/>
    <mergeCell ref="A336:C336"/>
    <mergeCell ref="A337:D33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rowBreaks count="12" manualBreakCount="12">
    <brk id="26" man="true" max="16383" min="0"/>
    <brk id="55" man="true" max="16383" min="0"/>
    <brk id="83" man="true" max="16383" min="0"/>
    <brk id="111" man="true" max="16383" min="0"/>
    <brk id="137" man="true" max="16383" min="0"/>
    <brk id="165" man="true" max="16383" min="0"/>
    <brk id="196" man="true" max="16383" min="0"/>
    <brk id="223" man="true" max="16383" min="0"/>
    <brk id="251" man="true" max="16383" min="0"/>
    <brk id="280" man="true" max="16383" min="0"/>
    <brk id="307" man="true" max="16383" min="0"/>
    <brk id="3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2025-01-08T16:47:56Z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