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D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<sst xmlns="http://schemas.openxmlformats.org/spreadsheetml/2006/main" count="953" uniqueCount="422">
  <si>
    <t xml:space="preserve">АО "Комбинат Школьного Питания "Огонёк"</t>
  </si>
  <si>
    <t xml:space="preserve">Приложение 8 к СанПиН 2.3/ 2.4.3590-20</t>
  </si>
  <si>
    <t xml:space="preserve">Примерное меню и пищевая ценность приготовляемых блюд</t>
  </si>
  <si>
    <t xml:space="preserve">Рацион: Меню СОШ (янв 2025, 2 см)</t>
  </si>
  <si>
    <t xml:space="preserve">День:</t>
  </si>
  <si>
    <t xml:space="preserve">понедельник</t>
  </si>
  <si>
    <t xml:space="preserve">Неделя:</t>
  </si>
  <si>
    <t xml:space="preserve">1</t>
  </si>
  <si>
    <t xml:space="preserve">№
рец.</t>
  </si>
  <si>
    <t xml:space="preserve">Прием пищи, наименование блюда</t>
  </si>
  <si>
    <t xml:space="preserve">Масса порции</t>
  </si>
  <si>
    <t xml:space="preserve">Пищевые вещества (г)</t>
  </si>
  <si>
    <t xml:space="preserve">Энерге-
тическая ценность (ккал)</t>
  </si>
  <si>
    <t xml:space="preserve">Б</t>
  </si>
  <si>
    <t xml:space="preserve">Ж</t>
  </si>
  <si>
    <t xml:space="preserve">У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</si>
  <si>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</si>
  <si>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</si>
  <si>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</si>
  <si>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</si>
  <si>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</si>
  <si>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</si>
  <si>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Обед</t>
  </si>
  <si>
    <t xml:space="preserve">68,22</t>
  </si>
  <si>
    <t xml:space="preserve">Салат из моркови "По-корейски"</t>
  </si>
  <si>
    <t xml:space="preserve">60</t>
  </si>
  <si>
    <t xml:space="preserve">0,76</t>
  </si>
  <si>
    <t xml:space="preserve">4,69</t>
  </si>
  <si>
    <t xml:space="preserve">49,2</t>
  </si>
  <si>
    <t xml:space="preserve">37,08</t>
  </si>
  <si>
    <t xml:space="preserve">Борщ из свежей капусты с картофелем.</t>
  </si>
  <si>
    <t xml:space="preserve">200</t>
  </si>
  <si>
    <t xml:space="preserve">8,65</t>
  </si>
  <si>
    <t xml:space="preserve">88,9</t>
  </si>
  <si>
    <t xml:space="preserve">444,04</t>
  </si>
  <si>
    <t xml:space="preserve">Плов из свинины </t>
  </si>
  <si>
    <t xml:space="preserve">240</t>
  </si>
  <si>
    <t xml:space="preserve">16,85</t>
  </si>
  <si>
    <t xml:space="preserve">512,13</t>
  </si>
  <si>
    <t xml:space="preserve">Компот из плодов сушеных</t>
  </si>
  <si>
    <t xml:space="preserve">0,3</t>
  </si>
  <si>
    <t xml:space="preserve">81</t>
  </si>
  <si>
    <t xml:space="preserve">108,13</t>
  </si>
  <si>
    <t xml:space="preserve">Хлеб пшеничный.</t>
  </si>
  <si>
    <t xml:space="preserve">37,2</t>
  </si>
  <si>
    <t xml:space="preserve">2,81</t>
  </si>
  <si>
    <t xml:space="preserve">18,32</t>
  </si>
  <si>
    <t xml:space="preserve">87</t>
  </si>
  <si>
    <t xml:space="preserve">109,13</t>
  </si>
  <si>
    <t xml:space="preserve">Хлеб ржано- пшеничный.</t>
  </si>
  <si>
    <t xml:space="preserve">38</t>
  </si>
  <si>
    <t xml:space="preserve">2,51</t>
  </si>
  <si>
    <t xml:space="preserve">0,46</t>
  </si>
  <si>
    <t xml:space="preserve">12,92</t>
  </si>
  <si>
    <t xml:space="preserve">68,8</t>
  </si>
  <si>
    <t xml:space="preserve">Итого за Обед</t>
  </si>
  <si>
    <t xml:space="preserve">775,2</t>
  </si>
  <si>
    <t xml:space="preserve">Полдник</t>
  </si>
  <si>
    <t xml:space="preserve">541,13</t>
  </si>
  <si>
    <t xml:space="preserve">Ватрушка с творогом </t>
  </si>
  <si>
    <t xml:space="preserve">100</t>
  </si>
  <si>
    <t xml:space="preserve">11 193,14</t>
  </si>
  <si>
    <t xml:space="preserve">Сок 0,2л (в ассортименте)</t>
  </si>
  <si>
    <t xml:space="preserve">20,2</t>
  </si>
  <si>
    <t xml:space="preserve">84,8</t>
  </si>
  <si>
    <t xml:space="preserve">Итого за Полдник</t>
  </si>
  <si>
    <t xml:space="preserve">300</t>
  </si>
  <si>
    <t xml:space="preserve">Итого за день</t>
  </si>
  <si>
    <t xml:space="preserve">Примерное меню и пищевая ценность приготовляемых блюд (лист 2)</t>
  </si>
  <si>
    <t xml:space="preserve">вторник</t>
  </si>
  <si>
    <t xml:space="preserve">4,08</t>
  </si>
  <si>
    <t xml:space="preserve">Салат из белокочанной капусты с морковью</t>
  </si>
  <si>
    <t xml:space="preserve">0,98</t>
  </si>
  <si>
    <t xml:space="preserve">45,08</t>
  </si>
  <si>
    <t xml:space="preserve">Суп гороховый</t>
  </si>
  <si>
    <t xml:space="preserve">551,04</t>
  </si>
  <si>
    <t xml:space="preserve">Гренки из пш. Хлеба</t>
  </si>
  <si>
    <t xml:space="preserve">10</t>
  </si>
  <si>
    <t xml:space="preserve">0,12</t>
  </si>
  <si>
    <t xml:space="preserve">0,02</t>
  </si>
  <si>
    <t xml:space="preserve">7,7</t>
  </si>
  <si>
    <t xml:space="preserve">40</t>
  </si>
  <si>
    <t xml:space="preserve">260,21</t>
  </si>
  <si>
    <t xml:space="preserve">Гуляш из свинины </t>
  </si>
  <si>
    <t xml:space="preserve">12,37</t>
  </si>
  <si>
    <t xml:space="preserve">2,96</t>
  </si>
  <si>
    <t xml:space="preserve">149,8</t>
  </si>
  <si>
    <t xml:space="preserve">227,12</t>
  </si>
  <si>
    <t xml:space="preserve">Макароны отварные</t>
  </si>
  <si>
    <t xml:space="preserve">150</t>
  </si>
  <si>
    <t xml:space="preserve">376,12</t>
  </si>
  <si>
    <t xml:space="preserve">Компот из сушеных фруктов (курага)</t>
  </si>
  <si>
    <t xml:space="preserve">180</t>
  </si>
  <si>
    <t xml:space="preserve">0,4</t>
  </si>
  <si>
    <t xml:space="preserve">24,98</t>
  </si>
  <si>
    <t xml:space="preserve">101,7</t>
  </si>
  <si>
    <t xml:space="preserve">25</t>
  </si>
  <si>
    <t xml:space="preserve">1,9</t>
  </si>
  <si>
    <t xml:space="preserve">0,2</t>
  </si>
  <si>
    <t xml:space="preserve">12,38</t>
  </si>
  <si>
    <t xml:space="preserve">58,8</t>
  </si>
  <si>
    <t xml:space="preserve">26,3</t>
  </si>
  <si>
    <t xml:space="preserve">1,72</t>
  </si>
  <si>
    <t xml:space="preserve">0,31</t>
  </si>
  <si>
    <t xml:space="preserve">8,84</t>
  </si>
  <si>
    <t xml:space="preserve">47,1</t>
  </si>
  <si>
    <t xml:space="preserve">751,3</t>
  </si>
  <si>
    <t xml:space="preserve">786,04</t>
  </si>
  <si>
    <t xml:space="preserve">Булочка творожная</t>
  </si>
  <si>
    <t xml:space="preserve">636,04</t>
  </si>
  <si>
    <t xml:space="preserve">Компот из апельсинов </t>
  </si>
  <si>
    <t xml:space="preserve">0,8</t>
  </si>
  <si>
    <t xml:space="preserve">0,06</t>
  </si>
  <si>
    <t xml:space="preserve">15</t>
  </si>
  <si>
    <t xml:space="preserve">182</t>
  </si>
  <si>
    <t xml:space="preserve">Примерное меню и пищевая ценность приготовляемых блюд (лист 3)</t>
  </si>
  <si>
    <t xml:space="preserve">среда</t>
  </si>
  <si>
    <t xml:space="preserve">33,12</t>
  </si>
  <si>
    <t xml:space="preserve">Салат из свеклы отварной.</t>
  </si>
  <si>
    <t xml:space="preserve">5,16</t>
  </si>
  <si>
    <t xml:space="preserve">24,5</t>
  </si>
  <si>
    <t xml:space="preserve">67,12</t>
  </si>
  <si>
    <t xml:space="preserve">Щи из свежей капусты с картофелем</t>
  </si>
  <si>
    <t xml:space="preserve">4,1</t>
  </si>
  <si>
    <t xml:space="preserve">7,69</t>
  </si>
  <si>
    <t xml:space="preserve">73,5</t>
  </si>
  <si>
    <t xml:space="preserve">271,07</t>
  </si>
  <si>
    <t xml:space="preserve">Шницель домашний  ( с соусом)</t>
  </si>
  <si>
    <t xml:space="preserve">105</t>
  </si>
  <si>
    <t xml:space="preserve">225,04</t>
  </si>
  <si>
    <t xml:space="preserve">Рис припущенный</t>
  </si>
  <si>
    <t xml:space="preserve">702,04</t>
  </si>
  <si>
    <t xml:space="preserve">Напиток из варенья</t>
  </si>
  <si>
    <t xml:space="preserve">47,2</t>
  </si>
  <si>
    <t xml:space="preserve">3,57</t>
  </si>
  <si>
    <t xml:space="preserve">0,38</t>
  </si>
  <si>
    <t xml:space="preserve">23,27</t>
  </si>
  <si>
    <t xml:space="preserve">110,5</t>
  </si>
  <si>
    <t xml:space="preserve">50</t>
  </si>
  <si>
    <t xml:space="preserve">3,3</t>
  </si>
  <si>
    <t xml:space="preserve">0,6</t>
  </si>
  <si>
    <t xml:space="preserve">17</t>
  </si>
  <si>
    <t xml:space="preserve">90,5</t>
  </si>
  <si>
    <t xml:space="preserve">812,2</t>
  </si>
  <si>
    <t xml:space="preserve">272,08</t>
  </si>
  <si>
    <t xml:space="preserve">Йогурт</t>
  </si>
  <si>
    <t xml:space="preserve">5,22</t>
  </si>
  <si>
    <t xml:space="preserve">2,88</t>
  </si>
  <si>
    <t xml:space="preserve">19,8</t>
  </si>
  <si>
    <t xml:space="preserve">140,4</t>
  </si>
  <si>
    <t xml:space="preserve">749,22</t>
  </si>
  <si>
    <t xml:space="preserve">Фруктовая нарезка (яблоко)</t>
  </si>
  <si>
    <t xml:space="preserve">120</t>
  </si>
  <si>
    <t xml:space="preserve">0,48</t>
  </si>
  <si>
    <t xml:space="preserve">13,56</t>
  </si>
  <si>
    <t xml:space="preserve">56,2</t>
  </si>
  <si>
    <t xml:space="preserve">Примерное меню и пищевая ценность приготовляемых блюд (лист 4)</t>
  </si>
  <si>
    <t xml:space="preserve">четверг</t>
  </si>
  <si>
    <t xml:space="preserve">1,08</t>
  </si>
  <si>
    <t xml:space="preserve">Винегрет овощной</t>
  </si>
  <si>
    <t xml:space="preserve">80</t>
  </si>
  <si>
    <t xml:space="preserve">80,12</t>
  </si>
  <si>
    <t xml:space="preserve">Суп картофельный с рисом</t>
  </si>
  <si>
    <t xml:space="preserve">83,5</t>
  </si>
  <si>
    <t xml:space="preserve">178,01</t>
  </si>
  <si>
    <t xml:space="preserve">Голубцы ленивые</t>
  </si>
  <si>
    <t xml:space="preserve">133,12</t>
  </si>
  <si>
    <t xml:space="preserve">Картофель тушеный в соусе томатном</t>
  </si>
  <si>
    <t xml:space="preserve">155</t>
  </si>
  <si>
    <t xml:space="preserve">389,17</t>
  </si>
  <si>
    <t xml:space="preserve">Сок фруктовый</t>
  </si>
  <si>
    <t xml:space="preserve">3,8</t>
  </si>
  <si>
    <t xml:space="preserve">24,75</t>
  </si>
  <si>
    <t xml:space="preserve">117,5</t>
  </si>
  <si>
    <t xml:space="preserve">45,6</t>
  </si>
  <si>
    <t xml:space="preserve">3,04</t>
  </si>
  <si>
    <t xml:space="preserve">0,55</t>
  </si>
  <si>
    <t xml:space="preserve">15,64</t>
  </si>
  <si>
    <t xml:space="preserve">83,3</t>
  </si>
  <si>
    <t xml:space="preserve">830,6</t>
  </si>
  <si>
    <t xml:space="preserve">34 661,22</t>
  </si>
  <si>
    <t xml:space="preserve">Сочни с творогом.</t>
  </si>
  <si>
    <t xml:space="preserve">0,44</t>
  </si>
  <si>
    <t xml:space="preserve">Примерное меню и пищевая ценность приготовляемых блюд (лист 5)</t>
  </si>
  <si>
    <t xml:space="preserve">пятница</t>
  </si>
  <si>
    <t xml:space="preserve">20,12</t>
  </si>
  <si>
    <t xml:space="preserve">Салат из белокочанной капусты с морковью </t>
  </si>
  <si>
    <t xml:space="preserve">0,93</t>
  </si>
  <si>
    <t xml:space="preserve">3,01</t>
  </si>
  <si>
    <t xml:space="preserve">5,98</t>
  </si>
  <si>
    <t xml:space="preserve">23,12</t>
  </si>
  <si>
    <t xml:space="preserve">Суп гречневый с овощами </t>
  </si>
  <si>
    <t xml:space="preserve">1,99</t>
  </si>
  <si>
    <t xml:space="preserve">19,2</t>
  </si>
  <si>
    <t xml:space="preserve">Паста с кур.филе, свежим помидором, сыром и слив. соусом </t>
  </si>
  <si>
    <t xml:space="preserve">289,06</t>
  </si>
  <si>
    <t xml:space="preserve">Напиток из шиповника </t>
  </si>
  <si>
    <t xml:space="preserve">185</t>
  </si>
  <si>
    <t xml:space="preserve">0,65</t>
  </si>
  <si>
    <t xml:space="preserve">0,28</t>
  </si>
  <si>
    <t xml:space="preserve">21,09</t>
  </si>
  <si>
    <t xml:space="preserve">89,7</t>
  </si>
  <si>
    <t xml:space="preserve">30,3</t>
  </si>
  <si>
    <t xml:space="preserve">1,98</t>
  </si>
  <si>
    <t xml:space="preserve">0,36</t>
  </si>
  <si>
    <t xml:space="preserve">10,2</t>
  </si>
  <si>
    <t xml:space="preserve">54,3</t>
  </si>
  <si>
    <t xml:space="preserve">715,3</t>
  </si>
  <si>
    <t xml:space="preserve">Ватрушка с творогом и изюмом</t>
  </si>
  <si>
    <t xml:space="preserve">589,22</t>
  </si>
  <si>
    <t xml:space="preserve">Пряник </t>
  </si>
  <si>
    <t xml:space="preserve">2,5</t>
  </si>
  <si>
    <t xml:space="preserve">1,5</t>
  </si>
  <si>
    <t xml:space="preserve">175,5</t>
  </si>
  <si>
    <t xml:space="preserve">Примерное меню и пищевая ценность приготовляемых блюд (лист 6)</t>
  </si>
  <si>
    <t xml:space="preserve">суббота</t>
  </si>
  <si>
    <t xml:space="preserve">19,06</t>
  </si>
  <si>
    <t xml:space="preserve">Салат Здоровье </t>
  </si>
  <si>
    <t xml:space="preserve">154,13</t>
  </si>
  <si>
    <t xml:space="preserve">Суп крестьянский с крупой</t>
  </si>
  <si>
    <t xml:space="preserve">357,13</t>
  </si>
  <si>
    <t xml:space="preserve">Мясо отварное (для 1 бл)</t>
  </si>
  <si>
    <t xml:space="preserve">2,93</t>
  </si>
  <si>
    <t xml:space="preserve">2,11</t>
  </si>
  <si>
    <t xml:space="preserve">0,07</t>
  </si>
  <si>
    <t xml:space="preserve">31</t>
  </si>
  <si>
    <t xml:space="preserve">226,02</t>
  </si>
  <si>
    <t xml:space="preserve">Каша гречневая с филе куриным </t>
  </si>
  <si>
    <t xml:space="preserve">274,08</t>
  </si>
  <si>
    <t xml:space="preserve">Кисель из к/ц плодового или ягодного</t>
  </si>
  <si>
    <t xml:space="preserve">190</t>
  </si>
  <si>
    <t xml:space="preserve">29,42</t>
  </si>
  <si>
    <t xml:space="preserve">117,7</t>
  </si>
  <si>
    <t xml:space="preserve">26,5</t>
  </si>
  <si>
    <t xml:space="preserve">2,05</t>
  </si>
  <si>
    <t xml:space="preserve">0,22</t>
  </si>
  <si>
    <t xml:space="preserve">13,37</t>
  </si>
  <si>
    <t xml:space="preserve">63,5</t>
  </si>
  <si>
    <t xml:space="preserve">29,3</t>
  </si>
  <si>
    <t xml:space="preserve">1,91</t>
  </si>
  <si>
    <t xml:space="preserve">0,35</t>
  </si>
  <si>
    <t xml:space="preserve">9,86</t>
  </si>
  <si>
    <t xml:space="preserve">52,5</t>
  </si>
  <si>
    <t xml:space="preserve">755,8</t>
  </si>
  <si>
    <t xml:space="preserve">786,01</t>
  </si>
  <si>
    <t xml:space="preserve">6,65</t>
  </si>
  <si>
    <t xml:space="preserve">1,8</t>
  </si>
  <si>
    <t xml:space="preserve">0,03</t>
  </si>
  <si>
    <t xml:space="preserve">147,5</t>
  </si>
  <si>
    <t xml:space="preserve">Варенец</t>
  </si>
  <si>
    <t xml:space="preserve">5,8</t>
  </si>
  <si>
    <t xml:space="preserve">3,2</t>
  </si>
  <si>
    <t xml:space="preserve">8</t>
  </si>
  <si>
    <t xml:space="preserve">34 618,21</t>
  </si>
  <si>
    <t xml:space="preserve">Печенье Овсяное</t>
  </si>
  <si>
    <t xml:space="preserve">58</t>
  </si>
  <si>
    <t xml:space="preserve">3,13</t>
  </si>
  <si>
    <t xml:space="preserve">23</t>
  </si>
  <si>
    <t xml:space="preserve">140,5</t>
  </si>
  <si>
    <t xml:space="preserve">308</t>
  </si>
  <si>
    <t xml:space="preserve">Примерное меню и пищевая ценность приготовляемых блюд (лист 7)</t>
  </si>
  <si>
    <t xml:space="preserve">87,12</t>
  </si>
  <si>
    <t xml:space="preserve">Салат из свеклы с растительным маслом </t>
  </si>
  <si>
    <t xml:space="preserve">0,96</t>
  </si>
  <si>
    <t xml:space="preserve">4,8</t>
  </si>
  <si>
    <t xml:space="preserve">6,1</t>
  </si>
  <si>
    <t xml:space="preserve">71,4</t>
  </si>
  <si>
    <t xml:space="preserve">108,05</t>
  </si>
  <si>
    <t xml:space="preserve">Суп картофельный с клецками </t>
  </si>
  <si>
    <t xml:space="preserve">223</t>
  </si>
  <si>
    <t xml:space="preserve">2,09</t>
  </si>
  <si>
    <t xml:space="preserve">2,92</t>
  </si>
  <si>
    <t xml:space="preserve">94,2</t>
  </si>
  <si>
    <t xml:space="preserve">545,09</t>
  </si>
  <si>
    <t xml:space="preserve">Котлета рыбная из минтая </t>
  </si>
  <si>
    <t xml:space="preserve">11,3</t>
  </si>
  <si>
    <t xml:space="preserve">7,65</t>
  </si>
  <si>
    <t xml:space="preserve">7,3</t>
  </si>
  <si>
    <t xml:space="preserve">265,08</t>
  </si>
  <si>
    <t xml:space="preserve">Соус томатный </t>
  </si>
  <si>
    <t xml:space="preserve">20</t>
  </si>
  <si>
    <t xml:space="preserve">0,11</t>
  </si>
  <si>
    <t xml:space="preserve">0,73</t>
  </si>
  <si>
    <t xml:space="preserve">225,08</t>
  </si>
  <si>
    <t xml:space="preserve">6,75</t>
  </si>
  <si>
    <t xml:space="preserve">Компот из сушеных фруктов</t>
  </si>
  <si>
    <t xml:space="preserve">27,77</t>
  </si>
  <si>
    <t xml:space="preserve">113</t>
  </si>
  <si>
    <t xml:space="preserve">31,9</t>
  </si>
  <si>
    <t xml:space="preserve">10,88</t>
  </si>
  <si>
    <t xml:space="preserve">57,9</t>
  </si>
  <si>
    <t xml:space="preserve">854,9</t>
  </si>
  <si>
    <t xml:space="preserve">34 631</t>
  </si>
  <si>
    <t xml:space="preserve">Шарлотка с яблоками</t>
  </si>
  <si>
    <t xml:space="preserve">5,96</t>
  </si>
  <si>
    <t xml:space="preserve">874,01</t>
  </si>
  <si>
    <t xml:space="preserve">Напиток вишнево - смородиновый</t>
  </si>
  <si>
    <t xml:space="preserve">0,04</t>
  </si>
  <si>
    <t xml:space="preserve">15,66</t>
  </si>
  <si>
    <t xml:space="preserve">65,8</t>
  </si>
  <si>
    <t xml:space="preserve">Примерное меню и пищевая ценность приготовляемых блюд (лист 8)</t>
  </si>
  <si>
    <t xml:space="preserve">6,14</t>
  </si>
  <si>
    <t xml:space="preserve">82,5</t>
  </si>
  <si>
    <t xml:space="preserve">153,22</t>
  </si>
  <si>
    <t xml:space="preserve">Суп рыбный</t>
  </si>
  <si>
    <t xml:space="preserve">0,5</t>
  </si>
  <si>
    <t xml:space="preserve">202,08</t>
  </si>
  <si>
    <t xml:space="preserve">Тефтели из говядины с рисом</t>
  </si>
  <si>
    <t xml:space="preserve">196,1</t>
  </si>
  <si>
    <t xml:space="preserve">223,08</t>
  </si>
  <si>
    <t xml:space="preserve">Каша ячневая рассыпчатая с маслом </t>
  </si>
  <si>
    <t xml:space="preserve">4,88</t>
  </si>
  <si>
    <t xml:space="preserve">3,75</t>
  </si>
  <si>
    <t xml:space="preserve">32,06</t>
  </si>
  <si>
    <t xml:space="preserve">181,4</t>
  </si>
  <si>
    <t xml:space="preserve">0,9</t>
  </si>
  <si>
    <t xml:space="preserve">18,18</t>
  </si>
  <si>
    <t xml:space="preserve">76,3</t>
  </si>
  <si>
    <t xml:space="preserve">36</t>
  </si>
  <si>
    <t xml:space="preserve">2,38</t>
  </si>
  <si>
    <t xml:space="preserve">0,43</t>
  </si>
  <si>
    <t xml:space="preserve">12,24</t>
  </si>
  <si>
    <t xml:space="preserve">65,2</t>
  </si>
  <si>
    <t xml:space="preserve">726</t>
  </si>
  <si>
    <t xml:space="preserve">Сочни с творогом</t>
  </si>
  <si>
    <t xml:space="preserve">Примерное меню и пищевая ценность приготовляемых блюд (лист 9)</t>
  </si>
  <si>
    <t xml:space="preserve">9,08</t>
  </si>
  <si>
    <t xml:space="preserve">Салат из моркови с сахаром</t>
  </si>
  <si>
    <t xml:space="preserve">47,08</t>
  </si>
  <si>
    <t xml:space="preserve">Суп картофельный с вермишелью.</t>
  </si>
  <si>
    <t xml:space="preserve">217,08</t>
  </si>
  <si>
    <t xml:space="preserve">Фрикадельки из кур</t>
  </si>
  <si>
    <t xml:space="preserve">75</t>
  </si>
  <si>
    <t xml:space="preserve">12,08</t>
  </si>
  <si>
    <t xml:space="preserve">331,07</t>
  </si>
  <si>
    <t xml:space="preserve">Соус сметанный с томатом </t>
  </si>
  <si>
    <t xml:space="preserve">510,04</t>
  </si>
  <si>
    <t xml:space="preserve">Каша гречневая (вязкая)</t>
  </si>
  <si>
    <t xml:space="preserve">35</t>
  </si>
  <si>
    <t xml:space="preserve">2,31</t>
  </si>
  <si>
    <t xml:space="preserve">0,42</t>
  </si>
  <si>
    <t xml:space="preserve">11,9</t>
  </si>
  <si>
    <t xml:space="preserve">63,4</t>
  </si>
  <si>
    <t xml:space="preserve">725</t>
  </si>
  <si>
    <t xml:space="preserve">Примерное меню и пищевая ценность приготовляемых блюд (лист 10)</t>
  </si>
  <si>
    <t xml:space="preserve">1,2</t>
  </si>
  <si>
    <t xml:space="preserve">Винегрет овощной </t>
  </si>
  <si>
    <t xml:space="preserve">42,08</t>
  </si>
  <si>
    <t xml:space="preserve">Рассольник ленинградский</t>
  </si>
  <si>
    <t xml:space="preserve">13,32</t>
  </si>
  <si>
    <t xml:space="preserve">523,22</t>
  </si>
  <si>
    <t xml:space="preserve">Бифштекс по домашнему</t>
  </si>
  <si>
    <t xml:space="preserve">70</t>
  </si>
  <si>
    <t xml:space="preserve">0,33</t>
  </si>
  <si>
    <t xml:space="preserve">0,77</t>
  </si>
  <si>
    <t xml:space="preserve">1,48</t>
  </si>
  <si>
    <t xml:space="preserve">14,2</t>
  </si>
  <si>
    <t xml:space="preserve">129,03</t>
  </si>
  <si>
    <t xml:space="preserve">Гороховое пюре </t>
  </si>
  <si>
    <t xml:space="preserve">170</t>
  </si>
  <si>
    <t xml:space="preserve">0,32</t>
  </si>
  <si>
    <t xml:space="preserve">94</t>
  </si>
  <si>
    <t xml:space="preserve">40,3</t>
  </si>
  <si>
    <t xml:space="preserve">2,64</t>
  </si>
  <si>
    <t xml:space="preserve">13,6</t>
  </si>
  <si>
    <t xml:space="preserve">72,4</t>
  </si>
  <si>
    <t xml:space="preserve">800,3</t>
  </si>
  <si>
    <t xml:space="preserve">Булочка творожная </t>
  </si>
  <si>
    <t xml:space="preserve">Печенье Овсяное </t>
  </si>
  <si>
    <t xml:space="preserve">Примерное меню и пищевая ценность приготовляемых блюд (лист 11)</t>
  </si>
  <si>
    <t xml:space="preserve">2,08</t>
  </si>
  <si>
    <t xml:space="preserve">Салат "Витаминный"</t>
  </si>
  <si>
    <t xml:space="preserve">0,68</t>
  </si>
  <si>
    <t xml:space="preserve">6,06</t>
  </si>
  <si>
    <t xml:space="preserve">6,56</t>
  </si>
  <si>
    <t xml:space="preserve">83,8</t>
  </si>
  <si>
    <t xml:space="preserve">129,11</t>
  </si>
  <si>
    <t xml:space="preserve">Суп гречневый с овощами</t>
  </si>
  <si>
    <t xml:space="preserve">1,82</t>
  </si>
  <si>
    <t xml:space="preserve">84,3</t>
  </si>
  <si>
    <t xml:space="preserve">210,05</t>
  </si>
  <si>
    <t xml:space="preserve">Гуляш из филе кур</t>
  </si>
  <si>
    <t xml:space="preserve">90</t>
  </si>
  <si>
    <t xml:space="preserve">227,08</t>
  </si>
  <si>
    <t xml:space="preserve">Макароны отварные с маслом</t>
  </si>
  <si>
    <t xml:space="preserve">26,1</t>
  </si>
  <si>
    <t xml:space="preserve">751,1</t>
  </si>
  <si>
    <t xml:space="preserve">Примерное меню и пищевая ценность приготовляемых блюд (лист 12)</t>
  </si>
  <si>
    <t xml:space="preserve">25,08</t>
  </si>
  <si>
    <t xml:space="preserve">Салат из свеклы с черносливом</t>
  </si>
  <si>
    <t xml:space="preserve">1,03</t>
  </si>
  <si>
    <t xml:space="preserve">3,65</t>
  </si>
  <si>
    <t xml:space="preserve">5,51</t>
  </si>
  <si>
    <t xml:space="preserve">74,5</t>
  </si>
  <si>
    <t xml:space="preserve">102,17</t>
  </si>
  <si>
    <t xml:space="preserve">Суп картофельный с фасолью</t>
  </si>
  <si>
    <t xml:space="preserve">491,22</t>
  </si>
  <si>
    <t xml:space="preserve">Азу по-татарски </t>
  </si>
  <si>
    <t xml:space="preserve">9,67</t>
  </si>
  <si>
    <t xml:space="preserve">7,24</t>
  </si>
  <si>
    <t xml:space="preserve">7,08</t>
  </si>
  <si>
    <t xml:space="preserve">132,2</t>
  </si>
  <si>
    <t xml:space="preserve">242,13</t>
  </si>
  <si>
    <t xml:space="preserve">Каша перловая (вязкая)</t>
  </si>
  <si>
    <t xml:space="preserve">146</t>
  </si>
  <si>
    <t xml:space="preserve">21</t>
  </si>
  <si>
    <t xml:space="preserve">1,6</t>
  </si>
  <si>
    <t xml:space="preserve">0,17</t>
  </si>
  <si>
    <t xml:space="preserve">10,4</t>
  </si>
  <si>
    <t xml:space="preserve">49,4</t>
  </si>
  <si>
    <t xml:space="preserve">20,7</t>
  </si>
  <si>
    <t xml:space="preserve">1,39</t>
  </si>
  <si>
    <t xml:space="preserve">0,25</t>
  </si>
  <si>
    <t xml:space="preserve">7,14</t>
  </si>
  <si>
    <t xml:space="preserve">741,7</t>
  </si>
  <si>
    <t xml:space="preserve">Итого за период</t>
  </si>
  <si>
    <t xml:space="preserve">Среднее значение за период</t>
  </si>
  <si>
    <t xml:space="preserve">Составил</t>
  </si>
  <si>
    <t xml:space="preserve">__________________ ХусаиноваЕВ</t>
  </si>
  <si>
    <t xml:space="preserve">Утвердил</t>
  </si>
  <si>
    <t xml:space="preserve">__________________</t>
  </si>
  <si>
    <t xml:space="preserve">М.П.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</si>
</sst>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8"/>
      <name val="Arial"/>
      <family val="0"/>
      <charset val="1"/>
    </font>
    <font>
      <b val="true"/>
      <sz val="12"/>
      <name val="Arial"/>
      <family val="0"/>
      <charset val="1"/>
    </font>
    <font>
      <b val="true"/>
      <sz val="8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1" shrinkToFit="false"/>
      <protection locked="true" hidden="false"/>
    </xf>
    <xf numFmtId="164" fontId="0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048576"/>
  <sheetViews>
    <sheetView showFormulas="false" showGridLines="true" showRowColHeaders="true" showZeros="true" rightToLeft="false" tabSelected="true" showOutlineSymbols="true" defaultGridColor="true" view="normal" topLeftCell="A250" colorId="64" zoomScale="196" zoomScaleNormal="196" zoomScalePageLayoutView="100" workbookViewId="0">
      <selection pane="topLeft" activeCell="C258" activeCellId="0" sqref="C258"/>
    </sheetView>
  </sheetViews>
  <sheetFormatPr defaultColWidth="10.5078125" defaultRowHeight="11.25" zeroHeight="false" outlineLevelRow="0" outlineLevelCol="0"/>
  <cols>
    <col collapsed="false" customWidth="true" hidden="false" outlineLevel="0" max="1" min="1" style="1" width="6"/>
    <col collapsed="false" customWidth="true" hidden="false" outlineLevel="0" max="2" min="2" style="1" width="16.66"/>
    <col collapsed="false" customWidth="true" hidden="false" outlineLevel="0" max="3" min="3" style="1" width="15"/>
    <col collapsed="false" customWidth="true" hidden="false" outlineLevel="0" max="4" min="4" style="1" width="8.66"/>
    <col collapsed="false" customWidth="true" hidden="false" outlineLevel="0" max="7" min="5" style="1" width="5.66"/>
    <col collapsed="false" customWidth="true" hidden="false" outlineLevel="0" max="8" min="8" style="1" width="10.17"/>
    <col collapsed="false" customWidth="true" hidden="false" outlineLevel="0" max="16" min="9" style="1" width="5.66"/>
  </cols>
  <sheetData>
    <row r="1" customFormat="false" ht="10.5" hidden="false" customHeight="true" outlineLevel="0" collapsed="false">
      <c r="A1" s="2" t="s">
        <v>0</v>
      </c>
      <c r="F1" s="3" t="s">
        <v>1</v>
      </c>
      <c r="G1" s="3"/>
      <c r="H1" s="3"/>
      <c r="I1" s="3"/>
      <c r="J1" s="3"/>
      <c r="K1" s="3"/>
      <c r="L1" s="3"/>
      <c r="M1" s="3"/>
      <c r="N1" s="3"/>
      <c r="O1" s="3"/>
      <c r="P1" s="3"/>
    </row>
    <row r="2" customFormat="false" ht="15.75" hidden="false" customHeight="true" outlineLevel="0" collapsed="false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customFormat="false" ht="10.5" hidden="false" customHeight="true" outlineLevel="0" collapsed="false">
      <c r="A3" s="5" t="s">
        <v>3</v>
      </c>
      <c r="E3" s="6" t="s">
        <v>4</v>
      </c>
      <c r="F3" s="7" t="s">
        <v>5</v>
      </c>
      <c r="G3" s="7"/>
      <c r="H3" s="7"/>
      <c r="I3" s="8"/>
      <c r="J3" s="8"/>
      <c r="K3" s="9"/>
      <c r="L3" s="9"/>
      <c r="M3" s="9"/>
      <c r="N3" s="9"/>
      <c r="O3" s="9"/>
      <c r="P3" s="9"/>
    </row>
    <row r="4" customFormat="false" ht="10.5" hidden="false" customHeight="true" outlineLevel="0" collapsed="false">
      <c r="D4" s="8" t="s">
        <v>6</v>
      </c>
      <c r="E4" s="8"/>
      <c r="F4" s="1" t="s">
        <v>7</v>
      </c>
      <c r="I4" s="8"/>
      <c r="J4" s="8"/>
      <c r="K4" s="7"/>
      <c r="L4" s="7"/>
      <c r="M4" s="7"/>
      <c r="N4" s="7"/>
      <c r="O4" s="7"/>
      <c r="P4" s="7"/>
    </row>
    <row r="5" customFormat="false" ht="43.5" hidden="false" customHeight="true" outlineLevel="0" collapsed="false">
      <c r="A5" s="10" t="s">
        <v>8</v>
      </c>
      <c r="B5" s="10" t="s">
        <v>9</v>
      </c>
      <c r="C5" s="10"/>
      <c r="D5" s="10" t="s">
        <v>10</v>
      </c>
      <c r="E5" s="10" t="s">
        <v>11</v>
      </c>
      <c r="F5" s="10"/>
      <c r="G5" s="10"/>
      <c r="H5" s="10" t="s">
        <v>12</v>
      </c>
    </row>
    <row r="6" customFormat="false" ht="10.5" hidden="false" customHeight="true" outlineLevel="0" collapsed="false">
      <c r="E6" s="10" t="s">
        <v>13</v>
      </c>
      <c r="F6" s="10" t="s">
        <v>14</v>
      </c>
      <c r="G6" s="10" t="s">
        <v>15</v>
      </c>
    </row>
    <row r="7" customFormat="false" ht="10.5" hidden="false" customHeight="true" outlineLevel="0" collapsed="false">
      <c r="A7" s="11" t="s">
        <v>7</v>
      </c>
      <c r="B7" s="11" t="s">
        <v>16</v>
      </c>
      <c r="C7" s="11"/>
      <c r="D7" s="11" t="s">
        <v>17</v>
      </c>
      <c r="E7" s="11" t="s">
        <v>18</v>
      </c>
      <c r="F7" s="11" t="s">
        <v>19</v>
      </c>
      <c r="G7" s="11" t="s">
        <v>20</v>
      </c>
      <c r="H7" s="11" t="s">
        <v>21</v>
      </c>
    </row>
    <row r="8" customFormat="false" ht="10.5" hidden="false" customHeight="true" outlineLevel="0" collapsed="false">
      <c r="A8" s="12" t="s">
        <v>22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customFormat="false" ht="10.5" hidden="false" customHeight="true" outlineLevel="0" collapsed="false">
      <c r="A9" s="13" t="s">
        <v>23</v>
      </c>
      <c r="B9" s="14" t="s">
        <v>24</v>
      </c>
      <c r="C9" s="14"/>
      <c r="D9" s="13" t="s">
        <v>25</v>
      </c>
      <c r="E9" s="13" t="s">
        <v>26</v>
      </c>
      <c r="F9" s="13" t="n">
        <v>3.05</v>
      </c>
      <c r="G9" s="13" t="s">
        <v>27</v>
      </c>
      <c r="H9" s="13" t="s">
        <v>28</v>
      </c>
    </row>
    <row r="10" customFormat="false" ht="21.75" hidden="false" customHeight="true" outlineLevel="0" collapsed="false">
      <c r="A10" s="13" t="s">
        <v>29</v>
      </c>
      <c r="B10" s="14" t="s">
        <v>30</v>
      </c>
      <c r="C10" s="14"/>
      <c r="D10" s="13" t="s">
        <v>31</v>
      </c>
      <c r="E10" s="13" t="n">
        <v>2.52</v>
      </c>
      <c r="F10" s="13" t="n">
        <v>4.93</v>
      </c>
      <c r="G10" s="13" t="s">
        <v>32</v>
      </c>
      <c r="H10" s="13" t="s">
        <v>33</v>
      </c>
    </row>
    <row r="11" customFormat="false" ht="10.5" hidden="false" customHeight="true" outlineLevel="0" collapsed="false">
      <c r="A11" s="13" t="s">
        <v>34</v>
      </c>
      <c r="B11" s="14" t="s">
        <v>35</v>
      </c>
      <c r="C11" s="14"/>
      <c r="D11" s="13" t="s">
        <v>36</v>
      </c>
      <c r="E11" s="13" t="s">
        <v>37</v>
      </c>
      <c r="F11" s="13" t="n">
        <v>18.3</v>
      </c>
      <c r="G11" s="13" t="n">
        <v>40.3</v>
      </c>
      <c r="H11" s="13" t="n">
        <v>433.8</v>
      </c>
    </row>
    <row r="12" customFormat="false" ht="10.5" hidden="false" customHeight="true" outlineLevel="0" collapsed="false">
      <c r="A12" s="13" t="s">
        <v>38</v>
      </c>
      <c r="B12" s="14" t="s">
        <v>39</v>
      </c>
      <c r="C12" s="14"/>
      <c r="D12" s="13" t="s">
        <v>31</v>
      </c>
      <c r="E12" s="13" t="s">
        <v>40</v>
      </c>
      <c r="F12" s="13"/>
      <c r="G12" s="13" t="n">
        <v>20.1</v>
      </c>
      <c r="H12" s="13" t="s">
        <v>41</v>
      </c>
    </row>
    <row r="13" customFormat="false" ht="10.5" hidden="false" customHeight="true" outlineLevel="0" collapsed="false">
      <c r="A13" s="13" t="s">
        <v>42</v>
      </c>
      <c r="B13" s="14" t="s">
        <v>43</v>
      </c>
      <c r="C13" s="14"/>
      <c r="D13" s="13" t="s">
        <v>44</v>
      </c>
      <c r="E13" s="13" t="s">
        <v>45</v>
      </c>
      <c r="F13" s="13" t="s">
        <v>40</v>
      </c>
      <c r="G13" s="13" t="s">
        <v>46</v>
      </c>
      <c r="H13" s="13" t="s">
        <v>47</v>
      </c>
    </row>
    <row r="14" customFormat="false" ht="10.5" hidden="false" customHeight="true" outlineLevel="0" collapsed="false">
      <c r="A14" s="13" t="s">
        <v>48</v>
      </c>
      <c r="B14" s="14" t="s">
        <v>49</v>
      </c>
      <c r="C14" s="14"/>
      <c r="D14" s="13" t="s">
        <v>50</v>
      </c>
      <c r="E14" s="13" t="s">
        <v>51</v>
      </c>
      <c r="F14" s="13" t="s">
        <v>52</v>
      </c>
      <c r="G14" s="13" t="s">
        <v>53</v>
      </c>
      <c r="H14" s="13" t="s">
        <v>54</v>
      </c>
    </row>
    <row r="15" customFormat="false" ht="10.5" hidden="false" customHeight="true" outlineLevel="0" collapsed="false">
      <c r="A15" s="15" t="s">
        <v>55</v>
      </c>
      <c r="B15" s="15"/>
      <c r="C15" s="15"/>
      <c r="D15" s="16" t="s">
        <v>56</v>
      </c>
      <c r="E15" s="13" t="n">
        <f aca="false">E14+E13+E12+E11+E10+E9</f>
        <v>25.75</v>
      </c>
      <c r="F15" s="13" t="n">
        <f aca="false">F14+F13+F12+F11+F10+F9</f>
        <v>27.04</v>
      </c>
      <c r="G15" s="13" t="n">
        <f aca="false">G14+G13+G12+G11+G10+G9</f>
        <v>104.98</v>
      </c>
      <c r="H15" s="13" t="n">
        <f aca="false">H14+H13+H12+H11+H10+H9</f>
        <v>808.7</v>
      </c>
    </row>
    <row r="16" customFormat="false" ht="10.5" hidden="false" customHeight="true" outlineLevel="0" collapsed="false">
      <c r="A16" s="12" t="s">
        <v>57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  <row r="17" customFormat="false" ht="10.5" hidden="false" customHeight="true" outlineLevel="0" collapsed="false">
      <c r="A17" s="13" t="s">
        <v>58</v>
      </c>
      <c r="B17" s="14" t="s">
        <v>59</v>
      </c>
      <c r="C17" s="14"/>
      <c r="D17" s="13" t="s">
        <v>60</v>
      </c>
      <c r="E17" s="13" t="n">
        <v>9.17</v>
      </c>
      <c r="F17" s="13" t="n">
        <v>5.13</v>
      </c>
      <c r="G17" s="13" t="n">
        <v>26.8</v>
      </c>
      <c r="H17" s="13" t="n">
        <v>190.05</v>
      </c>
    </row>
    <row r="18" customFormat="false" ht="10.5" hidden="false" customHeight="true" outlineLevel="0" collapsed="false">
      <c r="A18" s="13" t="s">
        <v>61</v>
      </c>
      <c r="B18" s="14" t="s">
        <v>62</v>
      </c>
      <c r="C18" s="14"/>
      <c r="D18" s="13" t="s">
        <v>31</v>
      </c>
      <c r="E18" s="13" t="s">
        <v>7</v>
      </c>
      <c r="F18" s="13"/>
      <c r="G18" s="13" t="s">
        <v>63</v>
      </c>
      <c r="H18" s="13" t="s">
        <v>64</v>
      </c>
    </row>
    <row r="19" customFormat="false" ht="10.5" hidden="false" customHeight="true" outlineLevel="0" collapsed="false">
      <c r="A19" s="15" t="s">
        <v>65</v>
      </c>
      <c r="B19" s="15"/>
      <c r="C19" s="15"/>
      <c r="D19" s="16" t="s">
        <v>66</v>
      </c>
      <c r="E19" s="13" t="n">
        <f aca="false">E18+E17</f>
        <v>10.17</v>
      </c>
      <c r="F19" s="13" t="n">
        <f aca="false">F18+F17</f>
        <v>5.13</v>
      </c>
      <c r="G19" s="13" t="n">
        <f aca="false">G18+G17</f>
        <v>47</v>
      </c>
      <c r="H19" s="13" t="n">
        <f aca="false">H18+H17</f>
        <v>274.85</v>
      </c>
    </row>
    <row r="20" s="1" customFormat="true" ht="10.5" hidden="false" customHeight="true" outlineLevel="0" collapsed="false">
      <c r="A20" s="15" t="s">
        <v>67</v>
      </c>
      <c r="B20" s="15"/>
      <c r="C20" s="15"/>
      <c r="D20" s="16"/>
      <c r="E20" s="13" t="n">
        <f aca="false">E19+E15</f>
        <v>35.92</v>
      </c>
      <c r="F20" s="13" t="n">
        <f aca="false">F19+F15</f>
        <v>32.17</v>
      </c>
      <c r="G20" s="13" t="n">
        <f aca="false">G19+G15</f>
        <v>151.98</v>
      </c>
      <c r="H20" s="13" t="n">
        <f aca="false">H19+H15</f>
        <v>1083.55</v>
      </c>
    </row>
    <row r="21" customFormat="false" ht="10.5" hidden="false" customHeight="true" outlineLevel="0" collapsed="false">
      <c r="A21" s="2" t="s">
        <v>0</v>
      </c>
      <c r="F21" s="3" t="s">
        <v>1</v>
      </c>
      <c r="G21" s="3"/>
      <c r="H21" s="3"/>
      <c r="I21" s="3"/>
      <c r="J21" s="3"/>
      <c r="K21" s="3"/>
      <c r="L21" s="3"/>
      <c r="M21" s="3"/>
      <c r="N21" s="3"/>
      <c r="O21" s="3"/>
      <c r="P21" s="3"/>
    </row>
    <row r="22" customFormat="false" ht="10.5" hidden="false" customHeight="true" outlineLevel="0" collapsed="false">
      <c r="A22" s="17" t="s">
        <v>68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customFormat="false" ht="10.5" hidden="false" customHeight="true" outlineLevel="0" collapsed="false">
      <c r="A23" s="5" t="s">
        <v>3</v>
      </c>
      <c r="E23" s="6" t="s">
        <v>4</v>
      </c>
      <c r="F23" s="7" t="s">
        <v>69</v>
      </c>
      <c r="G23" s="7"/>
      <c r="H23" s="7"/>
      <c r="I23" s="8"/>
      <c r="J23" s="8"/>
      <c r="K23" s="9"/>
      <c r="L23" s="9"/>
      <c r="M23" s="9"/>
      <c r="N23" s="9"/>
      <c r="O23" s="9"/>
      <c r="P23" s="9"/>
    </row>
    <row r="24" customFormat="false" ht="10.5" hidden="false" customHeight="true" outlineLevel="0" collapsed="false">
      <c r="D24" s="8" t="s">
        <v>6</v>
      </c>
      <c r="E24" s="8"/>
      <c r="F24" s="1" t="s">
        <v>7</v>
      </c>
      <c r="I24" s="8"/>
      <c r="J24" s="8"/>
      <c r="K24" s="7"/>
      <c r="L24" s="7"/>
      <c r="M24" s="7"/>
      <c r="N24" s="7"/>
      <c r="O24" s="7"/>
      <c r="P24" s="7"/>
    </row>
    <row r="25" customFormat="false" ht="43.5" hidden="false" customHeight="true" outlineLevel="0" collapsed="false">
      <c r="A25" s="10" t="s">
        <v>8</v>
      </c>
      <c r="B25" s="10" t="s">
        <v>9</v>
      </c>
      <c r="C25" s="10"/>
      <c r="D25" s="10" t="s">
        <v>10</v>
      </c>
      <c r="E25" s="10" t="s">
        <v>11</v>
      </c>
      <c r="F25" s="10"/>
      <c r="G25" s="10"/>
      <c r="H25" s="10" t="s">
        <v>12</v>
      </c>
    </row>
    <row r="26" customFormat="false" ht="10.5" hidden="false" customHeight="true" outlineLevel="0" collapsed="false">
      <c r="E26" s="10" t="s">
        <v>13</v>
      </c>
      <c r="F26" s="10" t="s">
        <v>14</v>
      </c>
      <c r="G26" s="10" t="s">
        <v>15</v>
      </c>
    </row>
    <row r="27" customFormat="false" ht="10.5" hidden="false" customHeight="true" outlineLevel="0" collapsed="false">
      <c r="A27" s="11" t="s">
        <v>7</v>
      </c>
      <c r="B27" s="11" t="s">
        <v>16</v>
      </c>
      <c r="C27" s="11"/>
      <c r="D27" s="11" t="s">
        <v>17</v>
      </c>
      <c r="E27" s="11" t="s">
        <v>18</v>
      </c>
      <c r="F27" s="11" t="s">
        <v>19</v>
      </c>
      <c r="G27" s="11" t="s">
        <v>20</v>
      </c>
      <c r="H27" s="11" t="s">
        <v>21</v>
      </c>
    </row>
    <row r="28" customFormat="false" ht="10.5" hidden="false" customHeight="true" outlineLevel="0" collapsed="false">
      <c r="A28" s="12" t="s">
        <v>22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customFormat="false" ht="21.75" hidden="false" customHeight="true" outlineLevel="0" collapsed="false">
      <c r="A29" s="13" t="s">
        <v>70</v>
      </c>
      <c r="B29" s="14" t="s">
        <v>71</v>
      </c>
      <c r="C29" s="14"/>
      <c r="D29" s="13" t="s">
        <v>25</v>
      </c>
      <c r="E29" s="13" t="s">
        <v>72</v>
      </c>
      <c r="F29" s="13" t="s">
        <v>20</v>
      </c>
      <c r="G29" s="13" t="n">
        <v>3.74</v>
      </c>
      <c r="H29" s="13" t="n">
        <v>72.91</v>
      </c>
    </row>
    <row r="30" customFormat="false" ht="10.5" hidden="false" customHeight="true" outlineLevel="0" collapsed="false">
      <c r="A30" s="13" t="s">
        <v>73</v>
      </c>
      <c r="B30" s="14" t="s">
        <v>74</v>
      </c>
      <c r="C30" s="14"/>
      <c r="D30" s="13" t="s">
        <v>31</v>
      </c>
      <c r="E30" s="13" t="n">
        <v>3.69</v>
      </c>
      <c r="F30" s="13" t="n">
        <v>3.88</v>
      </c>
      <c r="G30" s="13" t="n">
        <v>9.54</v>
      </c>
      <c r="H30" s="13" t="n">
        <v>71.35</v>
      </c>
    </row>
    <row r="31" customFormat="false" ht="10.5" hidden="false" customHeight="true" outlineLevel="0" collapsed="false">
      <c r="A31" s="13" t="s">
        <v>75</v>
      </c>
      <c r="B31" s="14" t="s">
        <v>76</v>
      </c>
      <c r="C31" s="14"/>
      <c r="D31" s="13" t="s">
        <v>77</v>
      </c>
      <c r="E31" s="13" t="s">
        <v>78</v>
      </c>
      <c r="F31" s="13" t="s">
        <v>79</v>
      </c>
      <c r="G31" s="13" t="s">
        <v>80</v>
      </c>
      <c r="H31" s="13" t="s">
        <v>81</v>
      </c>
    </row>
    <row r="32" customFormat="false" ht="10.5" hidden="false" customHeight="true" outlineLevel="0" collapsed="false">
      <c r="A32" s="13" t="s">
        <v>82</v>
      </c>
      <c r="B32" s="14" t="s">
        <v>83</v>
      </c>
      <c r="C32" s="14"/>
      <c r="D32" s="13" t="s">
        <v>60</v>
      </c>
      <c r="E32" s="13" t="s">
        <v>84</v>
      </c>
      <c r="F32" s="13" t="n">
        <v>8.57</v>
      </c>
      <c r="G32" s="13" t="s">
        <v>85</v>
      </c>
      <c r="H32" s="13" t="s">
        <v>86</v>
      </c>
    </row>
    <row r="33" customFormat="false" ht="10.5" hidden="false" customHeight="true" outlineLevel="0" collapsed="false">
      <c r="A33" s="13" t="s">
        <v>87</v>
      </c>
      <c r="B33" s="14" t="s">
        <v>88</v>
      </c>
      <c r="C33" s="14"/>
      <c r="D33" s="13" t="s">
        <v>89</v>
      </c>
      <c r="E33" s="13" t="n">
        <v>2.35</v>
      </c>
      <c r="F33" s="13" t="n">
        <v>5.17</v>
      </c>
      <c r="G33" s="13" t="n">
        <v>34.6</v>
      </c>
      <c r="H33" s="13" t="n">
        <v>185.33</v>
      </c>
    </row>
    <row r="34" customFormat="false" ht="21.75" hidden="false" customHeight="true" outlineLevel="0" collapsed="false">
      <c r="A34" s="13" t="s">
        <v>90</v>
      </c>
      <c r="B34" s="14" t="s">
        <v>91</v>
      </c>
      <c r="C34" s="14"/>
      <c r="D34" s="13" t="s">
        <v>92</v>
      </c>
      <c r="E34" s="13" t="s">
        <v>93</v>
      </c>
      <c r="F34" s="13" t="s">
        <v>79</v>
      </c>
      <c r="G34" s="13" t="s">
        <v>94</v>
      </c>
      <c r="H34" s="13" t="s">
        <v>95</v>
      </c>
    </row>
    <row r="35" customFormat="false" ht="10.5" hidden="false" customHeight="true" outlineLevel="0" collapsed="false">
      <c r="A35" s="13" t="s">
        <v>42</v>
      </c>
      <c r="B35" s="14" t="s">
        <v>43</v>
      </c>
      <c r="C35" s="14"/>
      <c r="D35" s="13" t="s">
        <v>96</v>
      </c>
      <c r="E35" s="13" t="s">
        <v>97</v>
      </c>
      <c r="F35" s="13" t="s">
        <v>98</v>
      </c>
      <c r="G35" s="13" t="s">
        <v>99</v>
      </c>
      <c r="H35" s="13" t="s">
        <v>100</v>
      </c>
    </row>
    <row r="36" customFormat="false" ht="10.5" hidden="false" customHeight="true" outlineLevel="0" collapsed="false">
      <c r="A36" s="13" t="s">
        <v>48</v>
      </c>
      <c r="B36" s="14" t="s">
        <v>49</v>
      </c>
      <c r="C36" s="14"/>
      <c r="D36" s="13" t="s">
        <v>101</v>
      </c>
      <c r="E36" s="13" t="s">
        <v>102</v>
      </c>
      <c r="F36" s="13" t="s">
        <v>103</v>
      </c>
      <c r="G36" s="13" t="s">
        <v>104</v>
      </c>
      <c r="H36" s="13" t="s">
        <v>105</v>
      </c>
    </row>
    <row r="37" customFormat="false" ht="10.5" hidden="false" customHeight="true" outlineLevel="0" collapsed="false">
      <c r="A37" s="15" t="s">
        <v>55</v>
      </c>
      <c r="B37" s="15"/>
      <c r="C37" s="15"/>
      <c r="D37" s="16" t="s">
        <v>106</v>
      </c>
      <c r="E37" s="13" t="n">
        <f aca="false">E36+E35+E34+E33+E32+E31+E30+E29</f>
        <v>23.53</v>
      </c>
      <c r="F37" s="13" t="n">
        <f aca="false">F36+F35+F34+F33+F32+F31+F30+F29</f>
        <v>24.17</v>
      </c>
      <c r="G37" s="13" t="n">
        <f aca="false">G36+G35+G34+G33+G32+G31+G30+G29</f>
        <v>104.74</v>
      </c>
      <c r="H37" s="13" t="n">
        <f aca="false">H36+H35+H34+H33+H32+H31+H30+H29</f>
        <v>726.99</v>
      </c>
    </row>
    <row r="38" customFormat="false" ht="10.5" hidden="false" customHeight="true" outlineLevel="0" collapsed="false">
      <c r="A38" s="12" t="s">
        <v>57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customFormat="false" ht="10.5" hidden="false" customHeight="true" outlineLevel="0" collapsed="false">
      <c r="A39" s="13" t="s">
        <v>107</v>
      </c>
      <c r="B39" s="14" t="s">
        <v>108</v>
      </c>
      <c r="C39" s="14"/>
      <c r="D39" s="13" t="s">
        <v>60</v>
      </c>
      <c r="E39" s="13" t="n">
        <v>9.3</v>
      </c>
      <c r="F39" s="13" t="n">
        <v>4.6</v>
      </c>
      <c r="G39" s="13" t="n">
        <v>20.6</v>
      </c>
      <c r="H39" s="13" t="n">
        <v>161</v>
      </c>
    </row>
    <row r="40" customFormat="false" ht="10.5" hidden="false" customHeight="true" outlineLevel="0" collapsed="false">
      <c r="A40" s="13" t="s">
        <v>109</v>
      </c>
      <c r="B40" s="14" t="s">
        <v>110</v>
      </c>
      <c r="C40" s="14"/>
      <c r="D40" s="13" t="s">
        <v>31</v>
      </c>
      <c r="E40" s="13" t="s">
        <v>111</v>
      </c>
      <c r="F40" s="13" t="s">
        <v>112</v>
      </c>
      <c r="G40" s="13" t="s">
        <v>113</v>
      </c>
      <c r="H40" s="13" t="s">
        <v>114</v>
      </c>
    </row>
    <row r="41" customFormat="false" ht="10.5" hidden="false" customHeight="true" outlineLevel="0" collapsed="false">
      <c r="A41" s="15" t="s">
        <v>65</v>
      </c>
      <c r="B41" s="15"/>
      <c r="C41" s="15"/>
      <c r="D41" s="16" t="s">
        <v>66</v>
      </c>
      <c r="E41" s="13" t="n">
        <f aca="false">E40+E39</f>
        <v>10.1</v>
      </c>
      <c r="F41" s="13" t="n">
        <f aca="false">F40+F39</f>
        <v>4.66</v>
      </c>
      <c r="G41" s="13" t="n">
        <f aca="false">G40+G39</f>
        <v>35.6</v>
      </c>
      <c r="H41" s="13" t="n">
        <f aca="false">H40+H39</f>
        <v>343</v>
      </c>
    </row>
    <row r="42" s="1" customFormat="true" ht="10.5" hidden="false" customHeight="true" outlineLevel="0" collapsed="false">
      <c r="A42" s="15" t="s">
        <v>67</v>
      </c>
      <c r="B42" s="15"/>
      <c r="C42" s="15"/>
      <c r="D42" s="16"/>
      <c r="E42" s="13" t="n">
        <f aca="false">E41+E37</f>
        <v>33.63</v>
      </c>
      <c r="F42" s="13" t="n">
        <f aca="false">F41+F37</f>
        <v>28.83</v>
      </c>
      <c r="G42" s="13" t="n">
        <f aca="false">G41+G37</f>
        <v>140.34</v>
      </c>
      <c r="H42" s="13" t="n">
        <f aca="false">H41+H37</f>
        <v>1069.99</v>
      </c>
    </row>
    <row r="43" customFormat="false" ht="10.5" hidden="false" customHeight="true" outlineLevel="0" collapsed="false">
      <c r="A43" s="2" t="s">
        <v>0</v>
      </c>
      <c r="F43" s="3" t="s">
        <v>1</v>
      </c>
      <c r="G43" s="3"/>
      <c r="H43" s="3"/>
      <c r="I43" s="3"/>
      <c r="J43" s="3"/>
      <c r="K43" s="3"/>
      <c r="L43" s="3"/>
      <c r="M43" s="3"/>
      <c r="N43" s="3"/>
      <c r="O43" s="3"/>
      <c r="P43" s="3"/>
    </row>
    <row r="44" customFormat="false" ht="10.5" hidden="false" customHeight="true" outlineLevel="0" collapsed="false">
      <c r="A44" s="17" t="s">
        <v>115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customFormat="false" ht="10.5" hidden="false" customHeight="true" outlineLevel="0" collapsed="false">
      <c r="A45" s="5" t="s">
        <v>3</v>
      </c>
      <c r="E45" s="6" t="s">
        <v>4</v>
      </c>
      <c r="F45" s="7" t="s">
        <v>116</v>
      </c>
      <c r="G45" s="7"/>
      <c r="H45" s="7"/>
      <c r="I45" s="8"/>
      <c r="J45" s="8"/>
      <c r="K45" s="9"/>
      <c r="L45" s="9"/>
      <c r="M45" s="9"/>
      <c r="N45" s="9"/>
      <c r="O45" s="9"/>
      <c r="P45" s="9"/>
    </row>
    <row r="46" customFormat="false" ht="10.5" hidden="false" customHeight="true" outlineLevel="0" collapsed="false">
      <c r="D46" s="8" t="s">
        <v>6</v>
      </c>
      <c r="E46" s="8"/>
      <c r="F46" s="1" t="s">
        <v>7</v>
      </c>
      <c r="I46" s="8"/>
      <c r="J46" s="8"/>
      <c r="K46" s="7"/>
      <c r="L46" s="7"/>
      <c r="M46" s="7"/>
      <c r="N46" s="7"/>
      <c r="O46" s="7"/>
      <c r="P46" s="7"/>
    </row>
    <row r="47" customFormat="false" ht="43.5" hidden="false" customHeight="true" outlineLevel="0" collapsed="false">
      <c r="A47" s="10" t="s">
        <v>8</v>
      </c>
      <c r="B47" s="10" t="s">
        <v>9</v>
      </c>
      <c r="C47" s="10"/>
      <c r="D47" s="10" t="s">
        <v>10</v>
      </c>
      <c r="E47" s="10" t="s">
        <v>11</v>
      </c>
      <c r="F47" s="10"/>
      <c r="G47" s="10"/>
      <c r="H47" s="10" t="s">
        <v>12</v>
      </c>
    </row>
    <row r="48" customFormat="false" ht="10.5" hidden="false" customHeight="true" outlineLevel="0" collapsed="false">
      <c r="E48" s="10" t="s">
        <v>13</v>
      </c>
      <c r="F48" s="10" t="s">
        <v>14</v>
      </c>
      <c r="G48" s="10" t="s">
        <v>15</v>
      </c>
    </row>
    <row r="49" customFormat="false" ht="10.5" hidden="false" customHeight="true" outlineLevel="0" collapsed="false">
      <c r="A49" s="11" t="s">
        <v>7</v>
      </c>
      <c r="B49" s="11" t="s">
        <v>16</v>
      </c>
      <c r="C49" s="11"/>
      <c r="D49" s="11" t="s">
        <v>17</v>
      </c>
      <c r="E49" s="11" t="s">
        <v>18</v>
      </c>
      <c r="F49" s="11" t="s">
        <v>19</v>
      </c>
      <c r="G49" s="11" t="s">
        <v>20</v>
      </c>
      <c r="H49" s="11" t="s">
        <v>21</v>
      </c>
    </row>
    <row r="50" customFormat="false" ht="10.5" hidden="false" customHeight="true" outlineLevel="0" collapsed="false">
      <c r="A50" s="12" t="s">
        <v>22</v>
      </c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customFormat="false" ht="10.5" hidden="false" customHeight="true" outlineLevel="0" collapsed="false">
      <c r="A51" s="13" t="s">
        <v>117</v>
      </c>
      <c r="B51" s="14" t="s">
        <v>118</v>
      </c>
      <c r="C51" s="14"/>
      <c r="D51" s="13" t="s">
        <v>25</v>
      </c>
      <c r="E51" s="13" t="n">
        <v>1.12</v>
      </c>
      <c r="F51" s="13"/>
      <c r="G51" s="13" t="s">
        <v>119</v>
      </c>
      <c r="H51" s="13" t="s">
        <v>120</v>
      </c>
    </row>
    <row r="52" customFormat="false" ht="21.75" hidden="false" customHeight="true" outlineLevel="0" collapsed="false">
      <c r="A52" s="13" t="s">
        <v>121</v>
      </c>
      <c r="B52" s="14" t="s">
        <v>122</v>
      </c>
      <c r="C52" s="14"/>
      <c r="D52" s="13" t="s">
        <v>31</v>
      </c>
      <c r="E52" s="13" t="n">
        <v>1.47</v>
      </c>
      <c r="F52" s="13" t="s">
        <v>123</v>
      </c>
      <c r="G52" s="13" t="s">
        <v>124</v>
      </c>
      <c r="H52" s="13" t="s">
        <v>125</v>
      </c>
    </row>
    <row r="53" customFormat="false" ht="21.75" hidden="false" customHeight="true" outlineLevel="0" collapsed="false">
      <c r="A53" s="13" t="s">
        <v>126</v>
      </c>
      <c r="B53" s="14" t="s">
        <v>127</v>
      </c>
      <c r="C53" s="14"/>
      <c r="D53" s="13" t="s">
        <v>128</v>
      </c>
      <c r="E53" s="13" t="n">
        <v>12.8</v>
      </c>
      <c r="F53" s="13" t="n">
        <v>13.49</v>
      </c>
      <c r="G53" s="13" t="n">
        <v>18.7</v>
      </c>
      <c r="H53" s="13" t="n">
        <v>207.4</v>
      </c>
    </row>
    <row r="54" customFormat="false" ht="10.5" hidden="false" customHeight="true" outlineLevel="0" collapsed="false">
      <c r="A54" s="13" t="s">
        <v>129</v>
      </c>
      <c r="B54" s="14" t="s">
        <v>130</v>
      </c>
      <c r="C54" s="14"/>
      <c r="D54" s="13" t="s">
        <v>89</v>
      </c>
      <c r="E54" s="13" t="n">
        <v>1.64</v>
      </c>
      <c r="F54" s="13" t="n">
        <v>4.94</v>
      </c>
      <c r="G54" s="13" t="n">
        <v>12.38</v>
      </c>
      <c r="H54" s="13" t="n">
        <v>100.45</v>
      </c>
    </row>
    <row r="55" customFormat="false" ht="10.5" hidden="false" customHeight="true" outlineLevel="0" collapsed="false">
      <c r="A55" s="13" t="s">
        <v>131</v>
      </c>
      <c r="B55" s="14" t="s">
        <v>132</v>
      </c>
      <c r="C55" s="14"/>
      <c r="D55" s="13" t="s">
        <v>31</v>
      </c>
      <c r="E55" s="13" t="s">
        <v>78</v>
      </c>
      <c r="F55" s="13"/>
      <c r="G55" s="13" t="n">
        <v>27.33</v>
      </c>
      <c r="H55" s="13" t="n">
        <v>109.32</v>
      </c>
    </row>
    <row r="56" customFormat="false" ht="10.5" hidden="false" customHeight="true" outlineLevel="0" collapsed="false">
      <c r="A56" s="13" t="s">
        <v>42</v>
      </c>
      <c r="B56" s="14" t="s">
        <v>43</v>
      </c>
      <c r="C56" s="14"/>
      <c r="D56" s="13" t="s">
        <v>133</v>
      </c>
      <c r="E56" s="13" t="s">
        <v>134</v>
      </c>
      <c r="F56" s="13" t="s">
        <v>135</v>
      </c>
      <c r="G56" s="13" t="s">
        <v>136</v>
      </c>
      <c r="H56" s="13" t="s">
        <v>137</v>
      </c>
    </row>
    <row r="57" customFormat="false" ht="10.5" hidden="false" customHeight="true" outlineLevel="0" collapsed="false">
      <c r="A57" s="13" t="s">
        <v>48</v>
      </c>
      <c r="B57" s="14" t="s">
        <v>49</v>
      </c>
      <c r="C57" s="14"/>
      <c r="D57" s="13" t="s">
        <v>138</v>
      </c>
      <c r="E57" s="13" t="s">
        <v>139</v>
      </c>
      <c r="F57" s="13" t="s">
        <v>140</v>
      </c>
      <c r="G57" s="13" t="s">
        <v>141</v>
      </c>
      <c r="H57" s="13" t="s">
        <v>142</v>
      </c>
    </row>
    <row r="58" customFormat="false" ht="10.5" hidden="false" customHeight="true" outlineLevel="0" collapsed="false">
      <c r="A58" s="15" t="s">
        <v>55</v>
      </c>
      <c r="B58" s="15"/>
      <c r="C58" s="15"/>
      <c r="D58" s="16" t="s">
        <v>143</v>
      </c>
      <c r="E58" s="13" t="n">
        <f aca="false">E57+E56+E55+E54+E53+E52+E51</f>
        <v>24.02</v>
      </c>
      <c r="F58" s="13" t="n">
        <f aca="false">F57+F56+F55+F54+F53+F52+F51</f>
        <v>23.51</v>
      </c>
      <c r="G58" s="13" t="n">
        <f aca="false">G57+G56+G55+G54+G53+G52+G51</f>
        <v>111.53</v>
      </c>
      <c r="H58" s="13" t="n">
        <f aca="false">H57+H56+H55+H54+H53+H52+H51</f>
        <v>716.17</v>
      </c>
    </row>
    <row r="59" customFormat="false" ht="10.5" hidden="false" customHeight="true" outlineLevel="0" collapsed="false">
      <c r="A59" s="12" t="s">
        <v>57</v>
      </c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</row>
    <row r="60" customFormat="false" ht="10.5" hidden="false" customHeight="true" outlineLevel="0" collapsed="false">
      <c r="A60" s="13" t="s">
        <v>144</v>
      </c>
      <c r="B60" s="14" t="s">
        <v>145</v>
      </c>
      <c r="C60" s="14"/>
      <c r="D60" s="13" t="s">
        <v>92</v>
      </c>
      <c r="E60" s="13" t="s">
        <v>146</v>
      </c>
      <c r="F60" s="13" t="s">
        <v>147</v>
      </c>
      <c r="G60" s="13" t="s">
        <v>148</v>
      </c>
      <c r="H60" s="13" t="s">
        <v>149</v>
      </c>
    </row>
    <row r="61" customFormat="false" ht="10.5" hidden="false" customHeight="true" outlineLevel="0" collapsed="false">
      <c r="A61" s="13" t="s">
        <v>150</v>
      </c>
      <c r="B61" s="14" t="s">
        <v>151</v>
      </c>
      <c r="C61" s="14"/>
      <c r="D61" s="13" t="s">
        <v>152</v>
      </c>
      <c r="E61" s="13" t="s">
        <v>153</v>
      </c>
      <c r="F61" s="13"/>
      <c r="G61" s="13" t="s">
        <v>154</v>
      </c>
      <c r="H61" s="13" t="s">
        <v>155</v>
      </c>
    </row>
    <row r="62" customFormat="false" ht="10.5" hidden="false" customHeight="true" outlineLevel="0" collapsed="false">
      <c r="A62" s="15" t="s">
        <v>65</v>
      </c>
      <c r="B62" s="15"/>
      <c r="C62" s="15"/>
      <c r="D62" s="16" t="s">
        <v>66</v>
      </c>
      <c r="E62" s="13" t="n">
        <f aca="false">E61+E60</f>
        <v>5.7</v>
      </c>
      <c r="F62" s="13" t="n">
        <f aca="false">F61+F60</f>
        <v>2.88</v>
      </c>
      <c r="G62" s="13" t="n">
        <f aca="false">G61+G60</f>
        <v>33.36</v>
      </c>
      <c r="H62" s="13" t="n">
        <f aca="false">H61+H60</f>
        <v>196.6</v>
      </c>
    </row>
    <row r="63" s="1" customFormat="true" ht="10.5" hidden="false" customHeight="true" outlineLevel="0" collapsed="false">
      <c r="A63" s="15" t="s">
        <v>67</v>
      </c>
      <c r="B63" s="15"/>
      <c r="C63" s="15"/>
      <c r="D63" s="16"/>
      <c r="E63" s="13" t="n">
        <f aca="false">E62+E58</f>
        <v>29.72</v>
      </c>
      <c r="F63" s="13" t="n">
        <f aca="false">F62+F58</f>
        <v>26.39</v>
      </c>
      <c r="G63" s="13" t="n">
        <f aca="false">G62+G58</f>
        <v>144.89</v>
      </c>
      <c r="H63" s="13" t="n">
        <f aca="false">H62+H58</f>
        <v>912.77</v>
      </c>
    </row>
    <row r="64" customFormat="false" ht="10.5" hidden="false" customHeight="true" outlineLevel="0" collapsed="false">
      <c r="A64" s="2" t="s">
        <v>0</v>
      </c>
      <c r="F64" s="3" t="s">
        <v>1</v>
      </c>
      <c r="G64" s="3"/>
      <c r="H64" s="3"/>
      <c r="I64" s="3"/>
      <c r="J64" s="3"/>
      <c r="K64" s="3"/>
      <c r="L64" s="3"/>
      <c r="M64" s="3"/>
      <c r="N64" s="3"/>
      <c r="O64" s="3"/>
      <c r="P64" s="3"/>
    </row>
    <row r="65" customFormat="false" ht="10.5" hidden="false" customHeight="true" outlineLevel="0" collapsed="false">
      <c r="A65" s="17" t="s">
        <v>156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customFormat="false" ht="10.5" hidden="false" customHeight="true" outlineLevel="0" collapsed="false">
      <c r="A66" s="5" t="s">
        <v>3</v>
      </c>
      <c r="E66" s="6" t="s">
        <v>4</v>
      </c>
      <c r="F66" s="7" t="s">
        <v>157</v>
      </c>
      <c r="G66" s="7"/>
      <c r="H66" s="7"/>
      <c r="I66" s="8"/>
      <c r="J66" s="8"/>
      <c r="K66" s="9"/>
      <c r="L66" s="9"/>
      <c r="M66" s="9"/>
      <c r="N66" s="9"/>
      <c r="O66" s="9"/>
      <c r="P66" s="9"/>
    </row>
    <row r="67" customFormat="false" ht="10.5" hidden="false" customHeight="true" outlineLevel="0" collapsed="false">
      <c r="D67" s="8" t="s">
        <v>6</v>
      </c>
      <c r="E67" s="8"/>
      <c r="F67" s="1" t="s">
        <v>7</v>
      </c>
      <c r="I67" s="8"/>
      <c r="J67" s="8"/>
      <c r="K67" s="7"/>
      <c r="L67" s="7"/>
      <c r="M67" s="7"/>
      <c r="N67" s="7"/>
      <c r="O67" s="7"/>
      <c r="P67" s="7"/>
    </row>
    <row r="68" customFormat="false" ht="43.5" hidden="false" customHeight="true" outlineLevel="0" collapsed="false">
      <c r="A68" s="10" t="s">
        <v>8</v>
      </c>
      <c r="B68" s="10" t="s">
        <v>9</v>
      </c>
      <c r="C68" s="10"/>
      <c r="D68" s="10" t="s">
        <v>10</v>
      </c>
      <c r="E68" s="10" t="s">
        <v>11</v>
      </c>
      <c r="F68" s="10"/>
      <c r="G68" s="10"/>
      <c r="H68" s="10" t="s">
        <v>12</v>
      </c>
    </row>
    <row r="69" customFormat="false" ht="10.5" hidden="false" customHeight="true" outlineLevel="0" collapsed="false">
      <c r="E69" s="10" t="s">
        <v>13</v>
      </c>
      <c r="F69" s="10" t="s">
        <v>14</v>
      </c>
      <c r="G69" s="10" t="s">
        <v>15</v>
      </c>
    </row>
    <row r="70" customFormat="false" ht="10.5" hidden="false" customHeight="true" outlineLevel="0" collapsed="false">
      <c r="A70" s="11" t="s">
        <v>7</v>
      </c>
      <c r="B70" s="11" t="s">
        <v>16</v>
      </c>
      <c r="C70" s="11"/>
      <c r="D70" s="11" t="s">
        <v>17</v>
      </c>
      <c r="E70" s="11" t="s">
        <v>18</v>
      </c>
      <c r="F70" s="11" t="s">
        <v>19</v>
      </c>
      <c r="G70" s="11" t="s">
        <v>20</v>
      </c>
      <c r="H70" s="11" t="s">
        <v>21</v>
      </c>
    </row>
    <row r="71" customFormat="false" ht="10.5" hidden="false" customHeight="true" outlineLevel="0" collapsed="false">
      <c r="A71" s="12" t="s">
        <v>22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customFormat="false" ht="10.5" hidden="false" customHeight="true" outlineLevel="0" collapsed="false">
      <c r="A72" s="13" t="s">
        <v>158</v>
      </c>
      <c r="B72" s="14" t="s">
        <v>159</v>
      </c>
      <c r="C72" s="14"/>
      <c r="D72" s="13" t="s">
        <v>160</v>
      </c>
      <c r="E72" s="13" t="n">
        <v>1.98</v>
      </c>
      <c r="F72" s="13" t="n">
        <v>7.08</v>
      </c>
      <c r="G72" s="13" t="n">
        <v>4.99</v>
      </c>
      <c r="H72" s="13" t="n">
        <v>77.6</v>
      </c>
    </row>
    <row r="73" customFormat="false" ht="10.5" hidden="false" customHeight="true" outlineLevel="0" collapsed="false">
      <c r="A73" s="13" t="s">
        <v>161</v>
      </c>
      <c r="B73" s="14" t="s">
        <v>162</v>
      </c>
      <c r="C73" s="14"/>
      <c r="D73" s="13" t="s">
        <v>31</v>
      </c>
      <c r="E73" s="13" t="n">
        <v>2.96</v>
      </c>
      <c r="F73" s="13" t="n">
        <v>3.29</v>
      </c>
      <c r="G73" s="13" t="n">
        <v>13.98</v>
      </c>
      <c r="H73" s="13" t="s">
        <v>163</v>
      </c>
    </row>
    <row r="74" customFormat="false" ht="10.5" hidden="false" customHeight="true" outlineLevel="0" collapsed="false">
      <c r="A74" s="13" t="s">
        <v>164</v>
      </c>
      <c r="B74" s="14" t="s">
        <v>165</v>
      </c>
      <c r="C74" s="14"/>
      <c r="D74" s="13" t="s">
        <v>60</v>
      </c>
      <c r="E74" s="13" t="n">
        <v>8.58</v>
      </c>
      <c r="F74" s="13" t="n">
        <v>5.11</v>
      </c>
      <c r="G74" s="13" t="n">
        <v>9.08</v>
      </c>
      <c r="H74" s="13" t="n">
        <v>116.63</v>
      </c>
    </row>
    <row r="75" customFormat="false" ht="21.75" hidden="false" customHeight="true" outlineLevel="0" collapsed="false">
      <c r="A75" s="13" t="s">
        <v>166</v>
      </c>
      <c r="B75" s="14" t="s">
        <v>167</v>
      </c>
      <c r="C75" s="14"/>
      <c r="D75" s="13" t="s">
        <v>168</v>
      </c>
      <c r="E75" s="13" t="n">
        <v>2.46</v>
      </c>
      <c r="F75" s="13" t="n">
        <v>7.11</v>
      </c>
      <c r="G75" s="13" t="n">
        <v>21.21</v>
      </c>
      <c r="H75" s="13" t="n">
        <v>158.72</v>
      </c>
    </row>
    <row r="76" customFormat="false" ht="10.5" hidden="false" customHeight="true" outlineLevel="0" collapsed="false">
      <c r="A76" s="13" t="s">
        <v>169</v>
      </c>
      <c r="B76" s="14" t="s">
        <v>170</v>
      </c>
      <c r="C76" s="14"/>
      <c r="D76" s="13" t="s">
        <v>31</v>
      </c>
      <c r="E76" s="13" t="s">
        <v>7</v>
      </c>
      <c r="F76" s="13"/>
      <c r="G76" s="13" t="s">
        <v>63</v>
      </c>
      <c r="H76" s="13" t="s">
        <v>64</v>
      </c>
    </row>
    <row r="77" customFormat="false" ht="10.5" hidden="false" customHeight="true" outlineLevel="0" collapsed="false">
      <c r="A77" s="13" t="s">
        <v>42</v>
      </c>
      <c r="B77" s="14" t="s">
        <v>43</v>
      </c>
      <c r="C77" s="14"/>
      <c r="D77" s="13" t="s">
        <v>138</v>
      </c>
      <c r="E77" s="13" t="s">
        <v>171</v>
      </c>
      <c r="F77" s="13" t="s">
        <v>93</v>
      </c>
      <c r="G77" s="13" t="s">
        <v>172</v>
      </c>
      <c r="H77" s="13" t="s">
        <v>173</v>
      </c>
    </row>
    <row r="78" customFormat="false" ht="10.5" hidden="false" customHeight="true" outlineLevel="0" collapsed="false">
      <c r="A78" s="13" t="s">
        <v>48</v>
      </c>
      <c r="B78" s="14" t="s">
        <v>49</v>
      </c>
      <c r="C78" s="14"/>
      <c r="D78" s="13" t="s">
        <v>174</v>
      </c>
      <c r="E78" s="13" t="s">
        <v>175</v>
      </c>
      <c r="F78" s="13" t="s">
        <v>176</v>
      </c>
      <c r="G78" s="13" t="s">
        <v>177</v>
      </c>
      <c r="H78" s="13" t="s">
        <v>178</v>
      </c>
    </row>
    <row r="79" customFormat="false" ht="10.5" hidden="false" customHeight="true" outlineLevel="0" collapsed="false">
      <c r="A79" s="15" t="s">
        <v>55</v>
      </c>
      <c r="B79" s="15"/>
      <c r="C79" s="15"/>
      <c r="D79" s="16" t="s">
        <v>179</v>
      </c>
      <c r="E79" s="13" t="n">
        <f aca="false">E78+E77+E76+E75+E74+E73+E72</f>
        <v>23.82</v>
      </c>
      <c r="F79" s="13" t="n">
        <f aca="false">F78+F77+F76+F75+F74+F73+F72</f>
        <v>23.54</v>
      </c>
      <c r="G79" s="13" t="n">
        <f aca="false">G78+G77+G76+G75+G74+G73+G72</f>
        <v>109.85</v>
      </c>
      <c r="H79" s="13" t="n">
        <f aca="false">H78+H77+H76+H75+H74+H73+H72</f>
        <v>722.05</v>
      </c>
    </row>
    <row r="80" customFormat="false" ht="10.5" hidden="false" customHeight="true" outlineLevel="0" collapsed="false">
      <c r="A80" s="12" t="s">
        <v>57</v>
      </c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customFormat="false" ht="10.5" hidden="false" customHeight="true" outlineLevel="0" collapsed="false">
      <c r="A81" s="13" t="s">
        <v>180</v>
      </c>
      <c r="B81" s="14" t="s">
        <v>181</v>
      </c>
      <c r="C81" s="14"/>
      <c r="D81" s="13" t="s">
        <v>60</v>
      </c>
      <c r="E81" s="13" t="n">
        <v>8.26</v>
      </c>
      <c r="F81" s="13" t="n">
        <v>9.83</v>
      </c>
      <c r="G81" s="13" t="n">
        <v>13.42</v>
      </c>
      <c r="H81" s="13" t="n">
        <v>175.05</v>
      </c>
    </row>
    <row r="82" customFormat="false" ht="21.75" hidden="false" customHeight="true" outlineLevel="0" collapsed="false">
      <c r="A82" s="13" t="s">
        <v>90</v>
      </c>
      <c r="B82" s="14" t="s">
        <v>91</v>
      </c>
      <c r="C82" s="14"/>
      <c r="D82" s="13" t="s">
        <v>31</v>
      </c>
      <c r="E82" s="13" t="s">
        <v>182</v>
      </c>
      <c r="F82" s="13" t="s">
        <v>79</v>
      </c>
      <c r="G82" s="13" t="n">
        <v>15.8</v>
      </c>
      <c r="H82" s="13" t="n">
        <v>64.98</v>
      </c>
    </row>
    <row r="83" customFormat="false" ht="10.5" hidden="false" customHeight="true" outlineLevel="0" collapsed="false">
      <c r="A83" s="15" t="s">
        <v>65</v>
      </c>
      <c r="B83" s="15"/>
      <c r="C83" s="15"/>
      <c r="D83" s="16" t="s">
        <v>66</v>
      </c>
      <c r="E83" s="13" t="n">
        <f aca="false">E82+E81</f>
        <v>8.7</v>
      </c>
      <c r="F83" s="13" t="n">
        <f aca="false">F82+F81</f>
        <v>9.85</v>
      </c>
      <c r="G83" s="13" t="n">
        <f aca="false">G82+G81</f>
        <v>29.22</v>
      </c>
      <c r="H83" s="13" t="n">
        <f aca="false">H82+H81</f>
        <v>240.03</v>
      </c>
    </row>
    <row r="84" s="1" customFormat="true" ht="10.5" hidden="false" customHeight="true" outlineLevel="0" collapsed="false">
      <c r="A84" s="15" t="s">
        <v>67</v>
      </c>
      <c r="B84" s="15"/>
      <c r="C84" s="15"/>
      <c r="D84" s="16"/>
      <c r="E84" s="13" t="n">
        <f aca="false">E83+E79</f>
        <v>32.52</v>
      </c>
      <c r="F84" s="13" t="n">
        <f aca="false">F83+F79</f>
        <v>33.39</v>
      </c>
      <c r="G84" s="13" t="n">
        <f aca="false">G83+G79</f>
        <v>139.07</v>
      </c>
      <c r="H84" s="13" t="n">
        <f aca="false">H83+H79</f>
        <v>962.08</v>
      </c>
    </row>
    <row r="85" customFormat="false" ht="10.5" hidden="false" customHeight="true" outlineLevel="0" collapsed="false">
      <c r="A85" s="2" t="s">
        <v>0</v>
      </c>
      <c r="F85" s="3" t="s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</row>
    <row r="86" customFormat="false" ht="10.5" hidden="false" customHeight="true" outlineLevel="0" collapsed="false">
      <c r="A86" s="17" t="s">
        <v>183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customFormat="false" ht="10.5" hidden="false" customHeight="true" outlineLevel="0" collapsed="false">
      <c r="A87" s="5" t="s">
        <v>3</v>
      </c>
      <c r="E87" s="6" t="s">
        <v>4</v>
      </c>
      <c r="F87" s="7" t="s">
        <v>184</v>
      </c>
      <c r="G87" s="7"/>
      <c r="H87" s="7"/>
      <c r="I87" s="8"/>
      <c r="J87" s="8"/>
      <c r="K87" s="9"/>
      <c r="L87" s="9"/>
      <c r="M87" s="9"/>
      <c r="N87" s="9"/>
      <c r="O87" s="9"/>
      <c r="P87" s="9"/>
    </row>
    <row r="88" customFormat="false" ht="10.5" hidden="false" customHeight="true" outlineLevel="0" collapsed="false">
      <c r="D88" s="8" t="s">
        <v>6</v>
      </c>
      <c r="E88" s="8"/>
      <c r="F88" s="1" t="s">
        <v>7</v>
      </c>
      <c r="I88" s="8"/>
      <c r="J88" s="8"/>
      <c r="K88" s="7"/>
      <c r="L88" s="7"/>
      <c r="M88" s="7"/>
      <c r="N88" s="7"/>
      <c r="O88" s="7"/>
      <c r="P88" s="7"/>
    </row>
    <row r="89" customFormat="false" ht="43.5" hidden="false" customHeight="true" outlineLevel="0" collapsed="false">
      <c r="A89" s="10" t="s">
        <v>8</v>
      </c>
      <c r="B89" s="10" t="s">
        <v>9</v>
      </c>
      <c r="C89" s="10"/>
      <c r="D89" s="10" t="s">
        <v>10</v>
      </c>
      <c r="E89" s="10" t="s">
        <v>11</v>
      </c>
      <c r="F89" s="10"/>
      <c r="G89" s="10"/>
      <c r="H89" s="10" t="s">
        <v>12</v>
      </c>
    </row>
    <row r="90" customFormat="false" ht="10.5" hidden="false" customHeight="true" outlineLevel="0" collapsed="false">
      <c r="E90" s="10" t="s">
        <v>13</v>
      </c>
      <c r="F90" s="10" t="s">
        <v>14</v>
      </c>
      <c r="G90" s="10" t="s">
        <v>15</v>
      </c>
    </row>
    <row r="91" customFormat="false" ht="10.5" hidden="false" customHeight="true" outlineLevel="0" collapsed="false">
      <c r="A91" s="11" t="s">
        <v>7</v>
      </c>
      <c r="B91" s="11" t="s">
        <v>16</v>
      </c>
      <c r="C91" s="11"/>
      <c r="D91" s="11" t="s">
        <v>17</v>
      </c>
      <c r="E91" s="11" t="s">
        <v>18</v>
      </c>
      <c r="F91" s="11" t="s">
        <v>19</v>
      </c>
      <c r="G91" s="11" t="s">
        <v>20</v>
      </c>
      <c r="H91" s="11" t="s">
        <v>21</v>
      </c>
    </row>
    <row r="92" customFormat="false" ht="10.5" hidden="false" customHeight="true" outlineLevel="0" collapsed="false">
      <c r="A92" s="12" t="s">
        <v>22</v>
      </c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</row>
    <row r="93" customFormat="false" ht="21.75" hidden="false" customHeight="true" outlineLevel="0" collapsed="false">
      <c r="A93" s="13" t="s">
        <v>185</v>
      </c>
      <c r="B93" s="14" t="s">
        <v>186</v>
      </c>
      <c r="C93" s="14"/>
      <c r="D93" s="13" t="s">
        <v>25</v>
      </c>
      <c r="E93" s="13" t="s">
        <v>187</v>
      </c>
      <c r="F93" s="13" t="s">
        <v>188</v>
      </c>
      <c r="G93" s="13" t="s">
        <v>189</v>
      </c>
      <c r="H93" s="13" t="n">
        <v>74.6</v>
      </c>
    </row>
    <row r="94" customFormat="false" ht="10.5" hidden="false" customHeight="true" outlineLevel="0" collapsed="false">
      <c r="A94" s="13" t="s">
        <v>190</v>
      </c>
      <c r="B94" s="14" t="s">
        <v>191</v>
      </c>
      <c r="C94" s="14"/>
      <c r="D94" s="13" t="s">
        <v>31</v>
      </c>
      <c r="E94" s="13" t="s">
        <v>192</v>
      </c>
      <c r="F94" s="13" t="n">
        <v>2.62</v>
      </c>
      <c r="G94" s="13" t="n">
        <v>26.5</v>
      </c>
      <c r="H94" s="13" t="n">
        <v>167.54</v>
      </c>
    </row>
    <row r="95" customFormat="false" ht="33" hidden="false" customHeight="true" outlineLevel="0" collapsed="false">
      <c r="A95" s="13" t="s">
        <v>193</v>
      </c>
      <c r="B95" s="14" t="s">
        <v>194</v>
      </c>
      <c r="C95" s="14"/>
      <c r="D95" s="13" t="s">
        <v>36</v>
      </c>
      <c r="E95" s="13" t="n">
        <v>18.6</v>
      </c>
      <c r="F95" s="13" t="n">
        <v>17.8</v>
      </c>
      <c r="G95" s="13" t="n">
        <v>36.94</v>
      </c>
      <c r="H95" s="13" t="n">
        <v>318.63</v>
      </c>
    </row>
    <row r="96" customFormat="false" ht="10.5" hidden="false" customHeight="true" outlineLevel="0" collapsed="false">
      <c r="A96" s="13" t="s">
        <v>195</v>
      </c>
      <c r="B96" s="14" t="s">
        <v>196</v>
      </c>
      <c r="C96" s="14"/>
      <c r="D96" s="13" t="s">
        <v>197</v>
      </c>
      <c r="E96" s="13" t="s">
        <v>198</v>
      </c>
      <c r="F96" s="13" t="s">
        <v>199</v>
      </c>
      <c r="G96" s="13" t="s">
        <v>200</v>
      </c>
      <c r="H96" s="13" t="s">
        <v>201</v>
      </c>
    </row>
    <row r="97" customFormat="false" ht="10.5" hidden="false" customHeight="true" outlineLevel="0" collapsed="false">
      <c r="A97" s="13" t="s">
        <v>48</v>
      </c>
      <c r="B97" s="14" t="s">
        <v>49</v>
      </c>
      <c r="C97" s="14"/>
      <c r="D97" s="13" t="s">
        <v>202</v>
      </c>
      <c r="E97" s="13" t="s">
        <v>203</v>
      </c>
      <c r="F97" s="13" t="s">
        <v>204</v>
      </c>
      <c r="G97" s="13" t="s">
        <v>205</v>
      </c>
      <c r="H97" s="13" t="s">
        <v>206</v>
      </c>
    </row>
    <row r="98" customFormat="false" ht="10.5" hidden="false" customHeight="true" outlineLevel="0" collapsed="false">
      <c r="A98" s="15" t="s">
        <v>55</v>
      </c>
      <c r="B98" s="15"/>
      <c r="C98" s="15"/>
      <c r="D98" s="16" t="s">
        <v>207</v>
      </c>
      <c r="E98" s="13" t="n">
        <f aca="false">E97+E96+E95+E94+E93</f>
        <v>24.15</v>
      </c>
      <c r="F98" s="13" t="n">
        <f aca="false">F97+F96+F95+F94+F93</f>
        <v>24.07</v>
      </c>
      <c r="G98" s="13" t="n">
        <f aca="false">G97+G96+G95+G94+G93</f>
        <v>100.71</v>
      </c>
      <c r="H98" s="13" t="n">
        <f aca="false">H97+H96+H95+H94+H93</f>
        <v>704.77</v>
      </c>
    </row>
    <row r="99" customFormat="false" ht="10.5" hidden="false" customHeight="true" outlineLevel="0" collapsed="false">
      <c r="A99" s="12" t="s">
        <v>57</v>
      </c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</row>
    <row r="100" customFormat="false" ht="10.5" hidden="false" customHeight="true" outlineLevel="0" collapsed="false">
      <c r="A100" s="13" t="s">
        <v>58</v>
      </c>
      <c r="B100" s="14" t="s">
        <v>208</v>
      </c>
      <c r="C100" s="14"/>
      <c r="D100" s="13" t="s">
        <v>138</v>
      </c>
      <c r="E100" s="13" t="n">
        <v>5.85</v>
      </c>
      <c r="F100" s="13" t="n">
        <v>3.75</v>
      </c>
      <c r="G100" s="13" t="n">
        <v>9</v>
      </c>
      <c r="H100" s="13" t="n">
        <v>93.09</v>
      </c>
    </row>
    <row r="101" customFormat="false" ht="10.5" hidden="false" customHeight="true" outlineLevel="0" collapsed="false">
      <c r="A101" s="13" t="s">
        <v>61</v>
      </c>
      <c r="B101" s="14" t="s">
        <v>62</v>
      </c>
      <c r="C101" s="14"/>
      <c r="D101" s="13" t="s">
        <v>31</v>
      </c>
      <c r="E101" s="13" t="s">
        <v>7</v>
      </c>
      <c r="F101" s="13"/>
      <c r="G101" s="13" t="s">
        <v>63</v>
      </c>
      <c r="H101" s="13" t="s">
        <v>64</v>
      </c>
    </row>
    <row r="102" customFormat="false" ht="10.5" hidden="false" customHeight="true" outlineLevel="0" collapsed="false">
      <c r="A102" s="13" t="s">
        <v>209</v>
      </c>
      <c r="B102" s="14" t="s">
        <v>210</v>
      </c>
      <c r="C102" s="14"/>
      <c r="D102" s="13" t="s">
        <v>138</v>
      </c>
      <c r="E102" s="13" t="s">
        <v>211</v>
      </c>
      <c r="F102" s="13" t="s">
        <v>212</v>
      </c>
      <c r="G102" s="13" t="s">
        <v>50</v>
      </c>
      <c r="H102" s="13" t="s">
        <v>213</v>
      </c>
    </row>
    <row r="103" customFormat="false" ht="10.5" hidden="false" customHeight="true" outlineLevel="0" collapsed="false">
      <c r="A103" s="15" t="s">
        <v>65</v>
      </c>
      <c r="B103" s="15"/>
      <c r="C103" s="15"/>
      <c r="D103" s="16" t="s">
        <v>66</v>
      </c>
      <c r="E103" s="13" t="n">
        <f aca="false">E102+E101+E100</f>
        <v>9.35</v>
      </c>
      <c r="F103" s="13" t="n">
        <f aca="false">F102+F101+F100</f>
        <v>5.25</v>
      </c>
      <c r="G103" s="13" t="n">
        <f aca="false">G102+G101+G100</f>
        <v>67.2</v>
      </c>
      <c r="H103" s="13" t="n">
        <f aca="false">H102+H101+H100</f>
        <v>353.39</v>
      </c>
    </row>
    <row r="104" s="1" customFormat="true" ht="10.5" hidden="false" customHeight="true" outlineLevel="0" collapsed="false">
      <c r="A104" s="15" t="s">
        <v>67</v>
      </c>
      <c r="B104" s="15"/>
      <c r="C104" s="15"/>
      <c r="D104" s="16"/>
      <c r="E104" s="13" t="n">
        <f aca="false">E103+E98</f>
        <v>33.5</v>
      </c>
      <c r="F104" s="13" t="n">
        <f aca="false">F103+F98</f>
        <v>29.32</v>
      </c>
      <c r="G104" s="13" t="n">
        <f aca="false">G103+G98</f>
        <v>167.91</v>
      </c>
      <c r="H104" s="13" t="n">
        <f aca="false">H103+H98</f>
        <v>1058.16</v>
      </c>
    </row>
    <row r="105" customFormat="false" ht="10.5" hidden="false" customHeight="true" outlineLevel="0" collapsed="false">
      <c r="A105" s="2" t="s">
        <v>0</v>
      </c>
      <c r="F105" s="3" t="s">
        <v>1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customFormat="false" ht="10.5" hidden="false" customHeight="true" outlineLevel="0" collapsed="false">
      <c r="A106" s="17" t="s">
        <v>214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customFormat="false" ht="10.5" hidden="false" customHeight="true" outlineLevel="0" collapsed="false">
      <c r="A107" s="5" t="s">
        <v>3</v>
      </c>
      <c r="E107" s="6" t="s">
        <v>4</v>
      </c>
      <c r="F107" s="7" t="s">
        <v>215</v>
      </c>
      <c r="G107" s="7"/>
      <c r="H107" s="7"/>
      <c r="I107" s="8"/>
      <c r="J107" s="8"/>
      <c r="K107" s="9"/>
      <c r="L107" s="9"/>
      <c r="M107" s="9"/>
      <c r="N107" s="9"/>
      <c r="O107" s="9"/>
      <c r="P107" s="9"/>
    </row>
    <row r="108" customFormat="false" ht="10.5" hidden="false" customHeight="true" outlineLevel="0" collapsed="false">
      <c r="D108" s="8" t="s">
        <v>6</v>
      </c>
      <c r="E108" s="8"/>
      <c r="F108" s="1" t="s">
        <v>7</v>
      </c>
      <c r="I108" s="8"/>
      <c r="J108" s="8"/>
      <c r="K108" s="7"/>
      <c r="L108" s="7"/>
      <c r="M108" s="7"/>
      <c r="N108" s="7"/>
      <c r="O108" s="7"/>
      <c r="P108" s="7"/>
    </row>
    <row r="109" customFormat="false" ht="43.5" hidden="false" customHeight="true" outlineLevel="0" collapsed="false">
      <c r="A109" s="10" t="s">
        <v>8</v>
      </c>
      <c r="B109" s="10" t="s">
        <v>9</v>
      </c>
      <c r="C109" s="10"/>
      <c r="D109" s="10" t="s">
        <v>10</v>
      </c>
      <c r="E109" s="10" t="s">
        <v>11</v>
      </c>
      <c r="F109" s="10"/>
      <c r="G109" s="10"/>
      <c r="H109" s="10" t="s">
        <v>12</v>
      </c>
    </row>
    <row r="110" customFormat="false" ht="10.5" hidden="false" customHeight="true" outlineLevel="0" collapsed="false">
      <c r="E110" s="10" t="s">
        <v>13</v>
      </c>
      <c r="F110" s="10" t="s">
        <v>14</v>
      </c>
      <c r="G110" s="10" t="s">
        <v>15</v>
      </c>
    </row>
    <row r="111" customFormat="false" ht="10.5" hidden="false" customHeight="true" outlineLevel="0" collapsed="false">
      <c r="A111" s="11" t="s">
        <v>7</v>
      </c>
      <c r="B111" s="11" t="s">
        <v>16</v>
      </c>
      <c r="C111" s="11"/>
      <c r="D111" s="11" t="s">
        <v>17</v>
      </c>
      <c r="E111" s="11" t="s">
        <v>18</v>
      </c>
      <c r="F111" s="11" t="s">
        <v>19</v>
      </c>
      <c r="G111" s="11" t="s">
        <v>20</v>
      </c>
      <c r="H111" s="11" t="s">
        <v>21</v>
      </c>
    </row>
    <row r="112" customFormat="false" ht="10.5" hidden="false" customHeight="true" outlineLevel="0" collapsed="false">
      <c r="A112" s="12" t="s">
        <v>22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</row>
    <row r="113" customFormat="false" ht="10.5" hidden="false" customHeight="true" outlineLevel="0" collapsed="false">
      <c r="A113" s="13" t="s">
        <v>216</v>
      </c>
      <c r="B113" s="14" t="s">
        <v>217</v>
      </c>
      <c r="C113" s="14"/>
      <c r="D113" s="13" t="s">
        <v>25</v>
      </c>
      <c r="E113" s="13" t="n">
        <v>2.69</v>
      </c>
      <c r="F113" s="13" t="n">
        <v>4.74</v>
      </c>
      <c r="G113" s="13" t="n">
        <v>4.76</v>
      </c>
      <c r="H113" s="13" t="n">
        <v>72.46</v>
      </c>
    </row>
    <row r="114" customFormat="false" ht="10.5" hidden="false" customHeight="true" outlineLevel="0" collapsed="false">
      <c r="A114" s="13" t="s">
        <v>218</v>
      </c>
      <c r="B114" s="14" t="s">
        <v>219</v>
      </c>
      <c r="C114" s="14"/>
      <c r="D114" s="13" t="s">
        <v>31</v>
      </c>
      <c r="E114" s="13" t="n">
        <v>3.43</v>
      </c>
      <c r="F114" s="13" t="n">
        <v>2.66</v>
      </c>
      <c r="G114" s="13" t="n">
        <v>14.9</v>
      </c>
      <c r="H114" s="13" t="n">
        <v>97.26</v>
      </c>
    </row>
    <row r="115" customFormat="false" ht="10.5" hidden="false" customHeight="true" outlineLevel="0" collapsed="false">
      <c r="A115" s="13" t="s">
        <v>220</v>
      </c>
      <c r="B115" s="14" t="s">
        <v>221</v>
      </c>
      <c r="C115" s="14"/>
      <c r="D115" s="13" t="s">
        <v>77</v>
      </c>
      <c r="E115" s="13" t="s">
        <v>222</v>
      </c>
      <c r="F115" s="13" t="s">
        <v>223</v>
      </c>
      <c r="G115" s="13" t="s">
        <v>224</v>
      </c>
      <c r="H115" s="13" t="s">
        <v>225</v>
      </c>
    </row>
    <row r="116" customFormat="false" ht="21.75" hidden="false" customHeight="true" outlineLevel="0" collapsed="false">
      <c r="A116" s="13" t="s">
        <v>226</v>
      </c>
      <c r="B116" s="14" t="s">
        <v>227</v>
      </c>
      <c r="C116" s="14"/>
      <c r="D116" s="13" t="s">
        <v>36</v>
      </c>
      <c r="E116" s="13" t="n">
        <v>10.57</v>
      </c>
      <c r="F116" s="13" t="n">
        <v>13.42</v>
      </c>
      <c r="G116" s="13" t="n">
        <v>28.26</v>
      </c>
      <c r="H116" s="13" t="n">
        <v>276.1</v>
      </c>
    </row>
    <row r="117" customFormat="false" ht="21.75" hidden="false" customHeight="true" outlineLevel="0" collapsed="false">
      <c r="A117" s="13" t="s">
        <v>228</v>
      </c>
      <c r="B117" s="14" t="s">
        <v>229</v>
      </c>
      <c r="C117" s="14"/>
      <c r="D117" s="13" t="s">
        <v>230</v>
      </c>
      <c r="E117" s="13"/>
      <c r="F117" s="13"/>
      <c r="G117" s="13" t="s">
        <v>231</v>
      </c>
      <c r="H117" s="13" t="s">
        <v>232</v>
      </c>
    </row>
    <row r="118" customFormat="false" ht="10.5" hidden="false" customHeight="true" outlineLevel="0" collapsed="false">
      <c r="A118" s="13" t="s">
        <v>42</v>
      </c>
      <c r="B118" s="14" t="s">
        <v>43</v>
      </c>
      <c r="C118" s="14"/>
      <c r="D118" s="13" t="s">
        <v>233</v>
      </c>
      <c r="E118" s="13" t="s">
        <v>234</v>
      </c>
      <c r="F118" s="13" t="s">
        <v>235</v>
      </c>
      <c r="G118" s="13" t="s">
        <v>236</v>
      </c>
      <c r="H118" s="13" t="s">
        <v>237</v>
      </c>
    </row>
    <row r="119" customFormat="false" ht="10.5" hidden="false" customHeight="true" outlineLevel="0" collapsed="false">
      <c r="A119" s="13" t="s">
        <v>48</v>
      </c>
      <c r="B119" s="14" t="s">
        <v>49</v>
      </c>
      <c r="C119" s="14"/>
      <c r="D119" s="13" t="s">
        <v>238</v>
      </c>
      <c r="E119" s="13" t="s">
        <v>239</v>
      </c>
      <c r="F119" s="13" t="s">
        <v>240</v>
      </c>
      <c r="G119" s="13" t="s">
        <v>241</v>
      </c>
      <c r="H119" s="13" t="s">
        <v>242</v>
      </c>
    </row>
    <row r="120" customFormat="false" ht="10.5" hidden="false" customHeight="true" outlineLevel="0" collapsed="false">
      <c r="A120" s="15" t="s">
        <v>55</v>
      </c>
      <c r="B120" s="15"/>
      <c r="C120" s="15"/>
      <c r="D120" s="16" t="s">
        <v>243</v>
      </c>
      <c r="E120" s="13" t="n">
        <f aca="false">E119+E118+E117+E116+E115+E114+E113</f>
        <v>23.58</v>
      </c>
      <c r="F120" s="13" t="n">
        <f aca="false">F119+F118+F117+F116+F115+F114+F113</f>
        <v>23.5</v>
      </c>
      <c r="G120" s="13" t="n">
        <f aca="false">G119+G118+G117+G116+G115+G114+G113</f>
        <v>100.64</v>
      </c>
      <c r="H120" s="13" t="n">
        <f aca="false">H119+H118+H117+H116+H115+H114+H113</f>
        <v>710.52</v>
      </c>
    </row>
    <row r="121" customFormat="false" ht="10.5" hidden="false" customHeight="true" outlineLevel="0" collapsed="false">
      <c r="A121" s="12" t="s">
        <v>57</v>
      </c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</row>
    <row r="122" customFormat="false" ht="10.5" hidden="false" customHeight="true" outlineLevel="0" collapsed="false">
      <c r="A122" s="13" t="s">
        <v>244</v>
      </c>
      <c r="B122" s="14" t="s">
        <v>108</v>
      </c>
      <c r="C122" s="14"/>
      <c r="D122" s="13" t="s">
        <v>138</v>
      </c>
      <c r="E122" s="13" t="s">
        <v>245</v>
      </c>
      <c r="F122" s="13" t="s">
        <v>246</v>
      </c>
      <c r="G122" s="13" t="s">
        <v>247</v>
      </c>
      <c r="H122" s="13" t="s">
        <v>248</v>
      </c>
    </row>
    <row r="123" customFormat="false" ht="10.5" hidden="false" customHeight="true" outlineLevel="0" collapsed="false">
      <c r="A123" s="13" t="s">
        <v>144</v>
      </c>
      <c r="B123" s="14" t="s">
        <v>249</v>
      </c>
      <c r="C123" s="14"/>
      <c r="D123" s="13" t="s">
        <v>31</v>
      </c>
      <c r="E123" s="13" t="s">
        <v>250</v>
      </c>
      <c r="F123" s="13" t="s">
        <v>251</v>
      </c>
      <c r="G123" s="13" t="s">
        <v>252</v>
      </c>
      <c r="H123" s="13" t="s">
        <v>60</v>
      </c>
    </row>
    <row r="124" customFormat="false" ht="10.5" hidden="false" customHeight="true" outlineLevel="0" collapsed="false">
      <c r="A124" s="13" t="s">
        <v>253</v>
      </c>
      <c r="B124" s="14" t="s">
        <v>254</v>
      </c>
      <c r="C124" s="14"/>
      <c r="D124" s="13" t="s">
        <v>255</v>
      </c>
      <c r="E124" s="13" t="s">
        <v>256</v>
      </c>
      <c r="F124" s="13" t="s">
        <v>18</v>
      </c>
      <c r="G124" s="13" t="s">
        <v>257</v>
      </c>
      <c r="H124" s="13" t="s">
        <v>258</v>
      </c>
    </row>
    <row r="125" customFormat="false" ht="10.5" hidden="false" customHeight="true" outlineLevel="0" collapsed="false">
      <c r="A125" s="15" t="s">
        <v>65</v>
      </c>
      <c r="B125" s="15"/>
      <c r="C125" s="15"/>
      <c r="D125" s="16" t="s">
        <v>259</v>
      </c>
      <c r="E125" s="13" t="n">
        <f aca="false">E124+E123+E122</f>
        <v>15.58</v>
      </c>
      <c r="F125" s="13" t="n">
        <f aca="false">F124+F123+F122</f>
        <v>9</v>
      </c>
      <c r="G125" s="13" t="n">
        <f aca="false">G124+G123+G122</f>
        <v>31.03</v>
      </c>
      <c r="H125" s="13" t="n">
        <f aca="false">H124+H123+H122</f>
        <v>388</v>
      </c>
    </row>
    <row r="126" s="1" customFormat="true" ht="10.5" hidden="false" customHeight="true" outlineLevel="0" collapsed="false">
      <c r="A126" s="15" t="s">
        <v>67</v>
      </c>
      <c r="B126" s="15"/>
      <c r="C126" s="15"/>
      <c r="D126" s="16"/>
      <c r="E126" s="13" t="n">
        <f aca="false">E125+E120</f>
        <v>39.16</v>
      </c>
      <c r="F126" s="13" t="n">
        <f aca="false">F125+F120</f>
        <v>32.5</v>
      </c>
      <c r="G126" s="13" t="n">
        <f aca="false">G125+G120</f>
        <v>131.67</v>
      </c>
      <c r="H126" s="13" t="n">
        <f aca="false">H125+H120</f>
        <v>1098.52</v>
      </c>
    </row>
    <row r="127" customFormat="false" ht="10.5" hidden="false" customHeight="true" outlineLevel="0" collapsed="false">
      <c r="A127" s="2" t="s">
        <v>0</v>
      </c>
      <c r="F127" s="3" t="s">
        <v>1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customFormat="false" ht="10.5" hidden="false" customHeight="true" outlineLevel="0" collapsed="false">
      <c r="A128" s="17" t="s">
        <v>260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customFormat="false" ht="10.5" hidden="false" customHeight="true" outlineLevel="0" collapsed="false">
      <c r="A129" s="5" t="s">
        <v>3</v>
      </c>
      <c r="E129" s="6" t="s">
        <v>4</v>
      </c>
      <c r="F129" s="7" t="s">
        <v>5</v>
      </c>
      <c r="G129" s="7"/>
      <c r="H129" s="7"/>
      <c r="I129" s="8"/>
      <c r="J129" s="8"/>
      <c r="K129" s="9"/>
      <c r="L129" s="9"/>
      <c r="M129" s="9"/>
      <c r="N129" s="9"/>
      <c r="O129" s="9"/>
      <c r="P129" s="9"/>
    </row>
    <row r="130" customFormat="false" ht="10.5" hidden="false" customHeight="true" outlineLevel="0" collapsed="false">
      <c r="D130" s="8" t="s">
        <v>6</v>
      </c>
      <c r="E130" s="8"/>
      <c r="F130" s="1" t="s">
        <v>16</v>
      </c>
      <c r="I130" s="8"/>
      <c r="J130" s="8"/>
      <c r="K130" s="7"/>
      <c r="L130" s="7"/>
      <c r="M130" s="7"/>
      <c r="N130" s="7"/>
      <c r="O130" s="7"/>
      <c r="P130" s="7"/>
    </row>
    <row r="131" customFormat="false" ht="43.5" hidden="false" customHeight="true" outlineLevel="0" collapsed="false">
      <c r="A131" s="10" t="s">
        <v>8</v>
      </c>
      <c r="B131" s="10" t="s">
        <v>9</v>
      </c>
      <c r="C131" s="10"/>
      <c r="D131" s="10" t="s">
        <v>10</v>
      </c>
      <c r="E131" s="10" t="s">
        <v>11</v>
      </c>
      <c r="F131" s="10"/>
      <c r="G131" s="10"/>
      <c r="H131" s="10" t="s">
        <v>12</v>
      </c>
    </row>
    <row r="132" customFormat="false" ht="10.5" hidden="false" customHeight="true" outlineLevel="0" collapsed="false">
      <c r="E132" s="10" t="s">
        <v>13</v>
      </c>
      <c r="F132" s="10" t="s">
        <v>14</v>
      </c>
      <c r="G132" s="10" t="s">
        <v>15</v>
      </c>
    </row>
    <row r="133" customFormat="false" ht="10.5" hidden="false" customHeight="true" outlineLevel="0" collapsed="false">
      <c r="A133" s="11" t="s">
        <v>7</v>
      </c>
      <c r="B133" s="11" t="s">
        <v>16</v>
      </c>
      <c r="C133" s="11"/>
      <c r="D133" s="11" t="s">
        <v>17</v>
      </c>
      <c r="E133" s="11" t="s">
        <v>18</v>
      </c>
      <c r="F133" s="11" t="s">
        <v>19</v>
      </c>
      <c r="G133" s="11" t="s">
        <v>20</v>
      </c>
      <c r="H133" s="11" t="s">
        <v>21</v>
      </c>
    </row>
    <row r="134" customFormat="false" ht="10.5" hidden="false" customHeight="true" outlineLevel="0" collapsed="false">
      <c r="A134" s="12" t="s">
        <v>22</v>
      </c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</row>
    <row r="135" customFormat="false" ht="33" hidden="false" customHeight="true" outlineLevel="0" collapsed="false">
      <c r="A135" s="13" t="s">
        <v>261</v>
      </c>
      <c r="B135" s="14" t="s">
        <v>262</v>
      </c>
      <c r="C135" s="14"/>
      <c r="D135" s="13" t="s">
        <v>25</v>
      </c>
      <c r="E135" s="13" t="s">
        <v>263</v>
      </c>
      <c r="F135" s="13" t="s">
        <v>264</v>
      </c>
      <c r="G135" s="13" t="s">
        <v>265</v>
      </c>
      <c r="H135" s="13" t="s">
        <v>266</v>
      </c>
    </row>
    <row r="136" customFormat="false" ht="21.75" hidden="false" customHeight="true" outlineLevel="0" collapsed="false">
      <c r="A136" s="13" t="s">
        <v>267</v>
      </c>
      <c r="B136" s="14" t="s">
        <v>268</v>
      </c>
      <c r="C136" s="14"/>
      <c r="D136" s="13" t="s">
        <v>269</v>
      </c>
      <c r="E136" s="13" t="s">
        <v>270</v>
      </c>
      <c r="F136" s="13" t="s">
        <v>271</v>
      </c>
      <c r="G136" s="13" t="n">
        <v>14.8</v>
      </c>
      <c r="H136" s="13" t="s">
        <v>272</v>
      </c>
    </row>
    <row r="137" customFormat="false" ht="10.5" hidden="false" customHeight="true" outlineLevel="0" collapsed="false">
      <c r="A137" s="13" t="s">
        <v>220</v>
      </c>
      <c r="B137" s="14" t="s">
        <v>221</v>
      </c>
      <c r="C137" s="14"/>
      <c r="D137" s="13" t="s">
        <v>77</v>
      </c>
      <c r="E137" s="13" t="s">
        <v>222</v>
      </c>
      <c r="F137" s="13" t="s">
        <v>223</v>
      </c>
      <c r="G137" s="13" t="s">
        <v>224</v>
      </c>
      <c r="H137" s="13" t="s">
        <v>225</v>
      </c>
    </row>
    <row r="138" customFormat="false" ht="10.5" hidden="false" customHeight="true" outlineLevel="0" collapsed="false">
      <c r="A138" s="13" t="s">
        <v>273</v>
      </c>
      <c r="B138" s="14" t="s">
        <v>274</v>
      </c>
      <c r="C138" s="14"/>
      <c r="D138" s="13" t="s">
        <v>160</v>
      </c>
      <c r="E138" s="13" t="s">
        <v>275</v>
      </c>
      <c r="F138" s="13" t="s">
        <v>276</v>
      </c>
      <c r="G138" s="13" t="s">
        <v>277</v>
      </c>
      <c r="H138" s="13" t="n">
        <v>143.25</v>
      </c>
    </row>
    <row r="139" customFormat="false" ht="10.5" hidden="false" customHeight="true" outlineLevel="0" collapsed="false">
      <c r="A139" s="13" t="s">
        <v>278</v>
      </c>
      <c r="B139" s="14" t="s">
        <v>279</v>
      </c>
      <c r="C139" s="14"/>
      <c r="D139" s="13" t="s">
        <v>280</v>
      </c>
      <c r="E139" s="13" t="s">
        <v>281</v>
      </c>
      <c r="F139" s="13" t="s">
        <v>282</v>
      </c>
      <c r="G139" s="13" t="n">
        <v>0.76</v>
      </c>
      <c r="H139" s="13" t="n">
        <v>9.84</v>
      </c>
    </row>
    <row r="140" customFormat="false" ht="10.5" hidden="false" customHeight="true" outlineLevel="0" collapsed="false">
      <c r="A140" s="13" t="s">
        <v>283</v>
      </c>
      <c r="B140" s="14" t="s">
        <v>130</v>
      </c>
      <c r="C140" s="14"/>
      <c r="D140" s="13" t="s">
        <v>92</v>
      </c>
      <c r="E140" s="13" t="n">
        <v>1.97</v>
      </c>
      <c r="F140" s="13" t="s">
        <v>284</v>
      </c>
      <c r="G140" s="13" t="n">
        <v>11.36</v>
      </c>
      <c r="H140" s="13" t="n">
        <v>82.9</v>
      </c>
    </row>
    <row r="141" customFormat="false" ht="10.5" hidden="false" customHeight="true" outlineLevel="0" collapsed="false">
      <c r="A141" s="13" t="s">
        <v>90</v>
      </c>
      <c r="B141" s="14" t="s">
        <v>285</v>
      </c>
      <c r="C141" s="14"/>
      <c r="D141" s="13" t="s">
        <v>31</v>
      </c>
      <c r="E141" s="13" t="s">
        <v>182</v>
      </c>
      <c r="F141" s="13" t="s">
        <v>79</v>
      </c>
      <c r="G141" s="13" t="s">
        <v>286</v>
      </c>
      <c r="H141" s="13" t="s">
        <v>287</v>
      </c>
    </row>
    <row r="142" customFormat="false" ht="10.5" hidden="false" customHeight="true" outlineLevel="0" collapsed="false">
      <c r="A142" s="13" t="s">
        <v>42</v>
      </c>
      <c r="B142" s="14" t="s">
        <v>43</v>
      </c>
      <c r="C142" s="14"/>
      <c r="D142" s="13" t="s">
        <v>138</v>
      </c>
      <c r="E142" s="13" t="s">
        <v>171</v>
      </c>
      <c r="F142" s="13" t="s">
        <v>93</v>
      </c>
      <c r="G142" s="13" t="s">
        <v>172</v>
      </c>
      <c r="H142" s="13" t="s">
        <v>173</v>
      </c>
    </row>
    <row r="143" customFormat="false" ht="10.5" hidden="false" customHeight="true" outlineLevel="0" collapsed="false">
      <c r="A143" s="13" t="s">
        <v>48</v>
      </c>
      <c r="B143" s="14" t="s">
        <v>49</v>
      </c>
      <c r="C143" s="14"/>
      <c r="D143" s="13" t="s">
        <v>288</v>
      </c>
      <c r="E143" s="13" t="s">
        <v>223</v>
      </c>
      <c r="F143" s="13" t="s">
        <v>135</v>
      </c>
      <c r="G143" s="13" t="s">
        <v>289</v>
      </c>
      <c r="H143" s="13" t="s">
        <v>290</v>
      </c>
    </row>
    <row r="144" customFormat="false" ht="10.5" hidden="false" customHeight="true" outlineLevel="0" collapsed="false">
      <c r="A144" s="15" t="s">
        <v>55</v>
      </c>
      <c r="B144" s="15"/>
      <c r="C144" s="15"/>
      <c r="D144" s="16" t="s">
        <v>291</v>
      </c>
      <c r="E144" s="13" t="n">
        <f aca="false">E143+E142+E141+E140+E139+E138+E137+E136+E135</f>
        <v>25.71</v>
      </c>
      <c r="F144" s="13" t="n">
        <f aca="false">F143+F142+F141+F140+F139+F138+F137+F136+F135</f>
        <v>25.76</v>
      </c>
      <c r="G144" s="13" t="n">
        <f aca="false">G143+G142+G141+G140+G139+G138+G137+G136+G135</f>
        <v>103.79</v>
      </c>
      <c r="H144" s="13" t="n">
        <f aca="false">H143+H142+H141+H140+H139+H138+H137+H136+H135</f>
        <v>720.99</v>
      </c>
    </row>
    <row r="145" customFormat="false" ht="10.5" hidden="false" customHeight="true" outlineLevel="0" collapsed="false">
      <c r="A145" s="12" t="s">
        <v>57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</row>
    <row r="146" customFormat="false" ht="10.5" hidden="false" customHeight="true" outlineLevel="0" collapsed="false">
      <c r="A146" s="13" t="s">
        <v>292</v>
      </c>
      <c r="B146" s="14" t="s">
        <v>293</v>
      </c>
      <c r="C146" s="14"/>
      <c r="D146" s="13" t="s">
        <v>60</v>
      </c>
      <c r="E146" s="13" t="s">
        <v>294</v>
      </c>
      <c r="F146" s="13" t="n">
        <v>6.59</v>
      </c>
      <c r="G146" s="13" t="n">
        <v>21.2</v>
      </c>
      <c r="H146" s="13" t="n">
        <v>173.95</v>
      </c>
    </row>
    <row r="147" customFormat="false" ht="10.5" hidden="false" customHeight="true" outlineLevel="0" collapsed="false">
      <c r="A147" s="13" t="s">
        <v>295</v>
      </c>
      <c r="B147" s="14" t="s">
        <v>296</v>
      </c>
      <c r="C147" s="14"/>
      <c r="D147" s="13" t="s">
        <v>31</v>
      </c>
      <c r="E147" s="13" t="s">
        <v>281</v>
      </c>
      <c r="F147" s="13" t="s">
        <v>297</v>
      </c>
      <c r="G147" s="13" t="s">
        <v>298</v>
      </c>
      <c r="H147" s="13" t="s">
        <v>299</v>
      </c>
    </row>
    <row r="148" customFormat="false" ht="10.5" hidden="false" customHeight="true" outlineLevel="0" collapsed="false">
      <c r="A148" s="15" t="s">
        <v>65</v>
      </c>
      <c r="B148" s="15"/>
      <c r="C148" s="15"/>
      <c r="D148" s="16" t="s">
        <v>66</v>
      </c>
      <c r="E148" s="13" t="n">
        <f aca="false">E147+E146</f>
        <v>6.07</v>
      </c>
      <c r="F148" s="13" t="n">
        <f aca="false">F147+F146</f>
        <v>6.63</v>
      </c>
      <c r="G148" s="13" t="n">
        <f aca="false">G147+G146</f>
        <v>36.86</v>
      </c>
      <c r="H148" s="13" t="n">
        <f aca="false">H147+H146</f>
        <v>239.75</v>
      </c>
    </row>
    <row r="149" s="1" customFormat="true" ht="10.5" hidden="false" customHeight="true" outlineLevel="0" collapsed="false">
      <c r="A149" s="15" t="s">
        <v>67</v>
      </c>
      <c r="B149" s="15"/>
      <c r="C149" s="15"/>
      <c r="D149" s="16"/>
      <c r="E149" s="13" t="n">
        <f aca="false">E148+E144</f>
        <v>31.78</v>
      </c>
      <c r="F149" s="13" t="n">
        <f aca="false">F148+F144</f>
        <v>32.39</v>
      </c>
      <c r="G149" s="13" t="n">
        <f aca="false">G148+G144</f>
        <v>140.65</v>
      </c>
      <c r="H149" s="13" t="n">
        <f aca="false">H148+H144</f>
        <v>960.74</v>
      </c>
    </row>
    <row r="150" customFormat="false" ht="10.5" hidden="false" customHeight="true" outlineLevel="0" collapsed="false">
      <c r="A150" s="2" t="s">
        <v>0</v>
      </c>
      <c r="F150" s="3" t="s">
        <v>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customFormat="false" ht="10.5" hidden="false" customHeight="true" outlineLevel="0" collapsed="false">
      <c r="A151" s="17" t="s">
        <v>300</v>
      </c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customFormat="false" ht="10.5" hidden="false" customHeight="true" outlineLevel="0" collapsed="false">
      <c r="A152" s="5" t="s">
        <v>3</v>
      </c>
      <c r="E152" s="6" t="s">
        <v>4</v>
      </c>
      <c r="F152" s="7" t="s">
        <v>69</v>
      </c>
      <c r="G152" s="7"/>
      <c r="H152" s="7"/>
      <c r="I152" s="8"/>
      <c r="J152" s="8"/>
      <c r="K152" s="9"/>
      <c r="L152" s="9"/>
      <c r="M152" s="9"/>
      <c r="N152" s="9"/>
      <c r="O152" s="9"/>
      <c r="P152" s="9"/>
    </row>
    <row r="153" customFormat="false" ht="10.5" hidden="false" customHeight="true" outlineLevel="0" collapsed="false">
      <c r="D153" s="8" t="s">
        <v>6</v>
      </c>
      <c r="E153" s="8"/>
      <c r="F153" s="1" t="s">
        <v>16</v>
      </c>
      <c r="I153" s="8"/>
      <c r="J153" s="8"/>
      <c r="K153" s="7"/>
      <c r="L153" s="7"/>
      <c r="M153" s="7"/>
      <c r="N153" s="7"/>
      <c r="O153" s="7"/>
      <c r="P153" s="7"/>
    </row>
    <row r="154" customFormat="false" ht="43.5" hidden="false" customHeight="true" outlineLevel="0" collapsed="false">
      <c r="A154" s="10" t="s">
        <v>8</v>
      </c>
      <c r="B154" s="10" t="s">
        <v>9</v>
      </c>
      <c r="C154" s="10"/>
      <c r="D154" s="10" t="s">
        <v>10</v>
      </c>
      <c r="E154" s="10" t="s">
        <v>11</v>
      </c>
      <c r="F154" s="10"/>
      <c r="G154" s="10"/>
      <c r="H154" s="10" t="s">
        <v>12</v>
      </c>
    </row>
    <row r="155" customFormat="false" ht="10.5" hidden="false" customHeight="true" outlineLevel="0" collapsed="false">
      <c r="E155" s="10" t="s">
        <v>13</v>
      </c>
      <c r="F155" s="10" t="s">
        <v>14</v>
      </c>
      <c r="G155" s="10" t="s">
        <v>15</v>
      </c>
    </row>
    <row r="156" customFormat="false" ht="10.5" hidden="false" customHeight="true" outlineLevel="0" collapsed="false">
      <c r="A156" s="11" t="s">
        <v>7</v>
      </c>
      <c r="B156" s="11" t="s">
        <v>16</v>
      </c>
      <c r="C156" s="11"/>
      <c r="D156" s="11" t="s">
        <v>17</v>
      </c>
      <c r="E156" s="11" t="s">
        <v>18</v>
      </c>
      <c r="F156" s="11" t="s">
        <v>19</v>
      </c>
      <c r="G156" s="11" t="s">
        <v>20</v>
      </c>
      <c r="H156" s="11" t="s">
        <v>21</v>
      </c>
    </row>
    <row r="157" customFormat="false" ht="10.5" hidden="false" customHeight="true" outlineLevel="0" collapsed="false">
      <c r="A157" s="12" t="s">
        <v>22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</row>
    <row r="158" customFormat="false" ht="21.75" hidden="false" customHeight="true" outlineLevel="0" collapsed="false">
      <c r="A158" s="13" t="s">
        <v>70</v>
      </c>
      <c r="B158" s="14" t="s">
        <v>71</v>
      </c>
      <c r="C158" s="14"/>
      <c r="D158" s="13" t="s">
        <v>25</v>
      </c>
      <c r="E158" s="13" t="s">
        <v>72</v>
      </c>
      <c r="F158" s="13" t="s">
        <v>20</v>
      </c>
      <c r="G158" s="13" t="s">
        <v>301</v>
      </c>
      <c r="H158" s="13" t="s">
        <v>302</v>
      </c>
    </row>
    <row r="159" customFormat="false" ht="10.5" hidden="false" customHeight="true" outlineLevel="0" collapsed="false">
      <c r="A159" s="13" t="s">
        <v>303</v>
      </c>
      <c r="B159" s="14" t="s">
        <v>304</v>
      </c>
      <c r="C159" s="14"/>
      <c r="D159" s="13" t="s">
        <v>31</v>
      </c>
      <c r="E159" s="13" t="n">
        <v>2.76</v>
      </c>
      <c r="F159" s="13" t="s">
        <v>305</v>
      </c>
      <c r="G159" s="13" t="n">
        <v>17.44</v>
      </c>
      <c r="H159" s="13" t="n">
        <v>103</v>
      </c>
    </row>
    <row r="160" customFormat="false" ht="21.75" hidden="false" customHeight="true" outlineLevel="0" collapsed="false">
      <c r="A160" s="13" t="s">
        <v>306</v>
      </c>
      <c r="B160" s="14" t="s">
        <v>307</v>
      </c>
      <c r="C160" s="14"/>
      <c r="D160" s="13" t="s">
        <v>60</v>
      </c>
      <c r="E160" s="13" t="n">
        <v>11.6</v>
      </c>
      <c r="F160" s="13" t="n">
        <v>13.53</v>
      </c>
      <c r="G160" s="13" t="n">
        <v>14.44</v>
      </c>
      <c r="H160" s="13" t="s">
        <v>308</v>
      </c>
    </row>
    <row r="161" customFormat="false" ht="21.75" hidden="false" customHeight="true" outlineLevel="0" collapsed="false">
      <c r="A161" s="13" t="s">
        <v>309</v>
      </c>
      <c r="B161" s="14" t="s">
        <v>310</v>
      </c>
      <c r="C161" s="14"/>
      <c r="D161" s="13" t="s">
        <v>89</v>
      </c>
      <c r="E161" s="13" t="s">
        <v>311</v>
      </c>
      <c r="F161" s="13" t="s">
        <v>312</v>
      </c>
      <c r="G161" s="13" t="s">
        <v>313</v>
      </c>
      <c r="H161" s="13" t="s">
        <v>314</v>
      </c>
    </row>
    <row r="162" customFormat="false" ht="10.5" hidden="false" customHeight="true" outlineLevel="0" collapsed="false">
      <c r="A162" s="13" t="s">
        <v>169</v>
      </c>
      <c r="B162" s="14" t="s">
        <v>170</v>
      </c>
      <c r="C162" s="14"/>
      <c r="D162" s="13" t="s">
        <v>92</v>
      </c>
      <c r="E162" s="13" t="s">
        <v>315</v>
      </c>
      <c r="F162" s="13"/>
      <c r="G162" s="13" t="s">
        <v>316</v>
      </c>
      <c r="H162" s="13" t="s">
        <v>317</v>
      </c>
    </row>
    <row r="163" customFormat="false" ht="10.5" hidden="false" customHeight="true" outlineLevel="0" collapsed="false">
      <c r="A163" s="13" t="s">
        <v>48</v>
      </c>
      <c r="B163" s="14" t="s">
        <v>49</v>
      </c>
      <c r="C163" s="14"/>
      <c r="D163" s="13" t="s">
        <v>318</v>
      </c>
      <c r="E163" s="13" t="s">
        <v>319</v>
      </c>
      <c r="F163" s="13" t="s">
        <v>320</v>
      </c>
      <c r="G163" s="13" t="s">
        <v>321</v>
      </c>
      <c r="H163" s="13" t="s">
        <v>322</v>
      </c>
    </row>
    <row r="164" customFormat="false" ht="10.5" hidden="false" customHeight="true" outlineLevel="0" collapsed="false">
      <c r="A164" s="15" t="s">
        <v>55</v>
      </c>
      <c r="B164" s="15"/>
      <c r="C164" s="15"/>
      <c r="D164" s="16" t="s">
        <v>323</v>
      </c>
      <c r="E164" s="13" t="n">
        <f aca="false">E163+E162+E161+E160+E159+E158</f>
        <v>23.5</v>
      </c>
      <c r="F164" s="13" t="n">
        <f aca="false">F163+F162+F161+F160+F159+F158</f>
        <v>24.21</v>
      </c>
      <c r="G164" s="13" t="n">
        <f aca="false">G163+G162+G161+G160+G159+G158</f>
        <v>100.5</v>
      </c>
      <c r="H164" s="13" t="n">
        <f aca="false">H163+H162+H161+H160+H159+H158</f>
        <v>704.5</v>
      </c>
    </row>
    <row r="165" customFormat="false" ht="10.5" hidden="false" customHeight="true" outlineLevel="0" collapsed="false">
      <c r="A165" s="12" t="s">
        <v>57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</row>
    <row r="166" customFormat="false" ht="10.5" hidden="false" customHeight="true" outlineLevel="0" collapsed="false">
      <c r="A166" s="13" t="s">
        <v>180</v>
      </c>
      <c r="B166" s="14" t="s">
        <v>324</v>
      </c>
      <c r="C166" s="14"/>
      <c r="D166" s="13" t="s">
        <v>60</v>
      </c>
      <c r="E166" s="13" t="n">
        <v>8.71</v>
      </c>
      <c r="F166" s="13" t="n">
        <v>9.83</v>
      </c>
      <c r="G166" s="13" t="n">
        <v>13.45</v>
      </c>
      <c r="H166" s="13" t="n">
        <v>175.05</v>
      </c>
    </row>
    <row r="167" customFormat="false" ht="10.5" hidden="false" customHeight="true" outlineLevel="0" collapsed="false">
      <c r="A167" s="13" t="s">
        <v>131</v>
      </c>
      <c r="B167" s="14" t="s">
        <v>132</v>
      </c>
      <c r="C167" s="14"/>
      <c r="D167" s="13" t="s">
        <v>31</v>
      </c>
      <c r="E167" s="13" t="s">
        <v>78</v>
      </c>
      <c r="F167" s="13"/>
      <c r="G167" s="13" t="n">
        <v>24.6</v>
      </c>
      <c r="H167" s="13" t="n">
        <v>98.39</v>
      </c>
    </row>
    <row r="168" customFormat="false" ht="10.5" hidden="false" customHeight="true" outlineLevel="0" collapsed="false">
      <c r="A168" s="15" t="s">
        <v>65</v>
      </c>
      <c r="B168" s="15"/>
      <c r="C168" s="15"/>
      <c r="D168" s="16" t="s">
        <v>66</v>
      </c>
      <c r="E168" s="13" t="n">
        <f aca="false">E167+E166</f>
        <v>8.83</v>
      </c>
      <c r="F168" s="13" t="n">
        <f aca="false">F167+F166</f>
        <v>9.83</v>
      </c>
      <c r="G168" s="13" t="n">
        <f aca="false">G167+G166</f>
        <v>38.05</v>
      </c>
      <c r="H168" s="13" t="n">
        <f aca="false">H167+H166</f>
        <v>273.44</v>
      </c>
    </row>
    <row r="169" s="1" customFormat="true" ht="10.5" hidden="false" customHeight="true" outlineLevel="0" collapsed="false">
      <c r="A169" s="15" t="s">
        <v>67</v>
      </c>
      <c r="B169" s="15"/>
      <c r="C169" s="15"/>
      <c r="D169" s="16"/>
      <c r="E169" s="13" t="n">
        <f aca="false">E168+E164</f>
        <v>32.33</v>
      </c>
      <c r="F169" s="13" t="n">
        <f aca="false">F168+F164</f>
        <v>34.04</v>
      </c>
      <c r="G169" s="13" t="n">
        <f aca="false">G168+G164</f>
        <v>138.55</v>
      </c>
      <c r="H169" s="13" t="n">
        <f aca="false">H168+H164</f>
        <v>977.94</v>
      </c>
    </row>
    <row r="170" customFormat="false" ht="10.5" hidden="false" customHeight="true" outlineLevel="0" collapsed="false">
      <c r="A170" s="2" t="s">
        <v>0</v>
      </c>
      <c r="F170" s="3" t="s">
        <v>1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</row>
    <row r="171" customFormat="false" ht="10.5" hidden="false" customHeight="true" outlineLevel="0" collapsed="false">
      <c r="A171" s="17" t="s">
        <v>325</v>
      </c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customFormat="false" ht="10.5" hidden="false" customHeight="true" outlineLevel="0" collapsed="false">
      <c r="A172" s="5" t="s">
        <v>3</v>
      </c>
      <c r="E172" s="6" t="s">
        <v>4</v>
      </c>
      <c r="F172" s="7" t="s">
        <v>116</v>
      </c>
      <c r="G172" s="7"/>
      <c r="H172" s="7"/>
      <c r="I172" s="8"/>
      <c r="J172" s="8"/>
      <c r="K172" s="9"/>
      <c r="L172" s="9"/>
      <c r="M172" s="9"/>
      <c r="N172" s="9"/>
      <c r="O172" s="9"/>
      <c r="P172" s="9"/>
    </row>
    <row r="173" customFormat="false" ht="10.5" hidden="false" customHeight="true" outlineLevel="0" collapsed="false">
      <c r="D173" s="8" t="s">
        <v>6</v>
      </c>
      <c r="E173" s="8"/>
      <c r="F173" s="1" t="s">
        <v>16</v>
      </c>
      <c r="I173" s="8"/>
      <c r="J173" s="8"/>
      <c r="K173" s="7"/>
      <c r="L173" s="7"/>
      <c r="M173" s="7"/>
      <c r="N173" s="7"/>
      <c r="O173" s="7"/>
      <c r="P173" s="7"/>
    </row>
    <row r="174" customFormat="false" ht="43.5" hidden="false" customHeight="true" outlineLevel="0" collapsed="false">
      <c r="A174" s="10" t="s">
        <v>8</v>
      </c>
      <c r="B174" s="10" t="s">
        <v>9</v>
      </c>
      <c r="C174" s="10"/>
      <c r="D174" s="10" t="s">
        <v>10</v>
      </c>
      <c r="E174" s="10" t="s">
        <v>11</v>
      </c>
      <c r="F174" s="10"/>
      <c r="G174" s="10"/>
      <c r="H174" s="10" t="s">
        <v>12</v>
      </c>
    </row>
    <row r="175" customFormat="false" ht="10.5" hidden="false" customHeight="true" outlineLevel="0" collapsed="false">
      <c r="E175" s="10" t="s">
        <v>13</v>
      </c>
      <c r="F175" s="10" t="s">
        <v>14</v>
      </c>
      <c r="G175" s="10" t="s">
        <v>15</v>
      </c>
    </row>
    <row r="176" customFormat="false" ht="10.5" hidden="false" customHeight="true" outlineLevel="0" collapsed="false">
      <c r="A176" s="11" t="s">
        <v>7</v>
      </c>
      <c r="B176" s="11" t="s">
        <v>16</v>
      </c>
      <c r="C176" s="11"/>
      <c r="D176" s="11" t="s">
        <v>17</v>
      </c>
      <c r="E176" s="11" t="s">
        <v>18</v>
      </c>
      <c r="F176" s="11" t="s">
        <v>19</v>
      </c>
      <c r="G176" s="11" t="s">
        <v>20</v>
      </c>
      <c r="H176" s="11" t="s">
        <v>21</v>
      </c>
    </row>
    <row r="177" customFormat="false" ht="10.5" hidden="false" customHeight="true" outlineLevel="0" collapsed="false">
      <c r="A177" s="12" t="s">
        <v>22</v>
      </c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</row>
    <row r="178" customFormat="false" ht="10.5" hidden="false" customHeight="true" outlineLevel="0" collapsed="false">
      <c r="A178" s="13" t="s">
        <v>326</v>
      </c>
      <c r="B178" s="14" t="s">
        <v>327</v>
      </c>
      <c r="C178" s="14"/>
      <c r="D178" s="13" t="s">
        <v>25</v>
      </c>
      <c r="E178" s="13" t="n">
        <v>1.1</v>
      </c>
      <c r="F178" s="13" t="n">
        <v>3.31</v>
      </c>
      <c r="G178" s="13" t="n">
        <v>17.1</v>
      </c>
      <c r="H178" s="13" t="n">
        <v>96.89</v>
      </c>
    </row>
    <row r="179" customFormat="false" ht="10.5" hidden="false" customHeight="true" outlineLevel="0" collapsed="false">
      <c r="A179" s="13" t="s">
        <v>328</v>
      </c>
      <c r="B179" s="14" t="s">
        <v>329</v>
      </c>
      <c r="C179" s="14"/>
      <c r="D179" s="13" t="s">
        <v>31</v>
      </c>
      <c r="E179" s="13" t="n">
        <v>5.59</v>
      </c>
      <c r="F179" s="13" t="n">
        <v>3.64</v>
      </c>
      <c r="G179" s="13" t="n">
        <v>19.09</v>
      </c>
      <c r="H179" s="13" t="n">
        <v>131.48</v>
      </c>
    </row>
    <row r="180" customFormat="false" ht="10.5" hidden="false" customHeight="true" outlineLevel="0" collapsed="false">
      <c r="A180" s="13" t="s">
        <v>330</v>
      </c>
      <c r="B180" s="14" t="s">
        <v>331</v>
      </c>
      <c r="C180" s="14"/>
      <c r="D180" s="13" t="s">
        <v>332</v>
      </c>
      <c r="E180" s="13" t="n">
        <v>9.9</v>
      </c>
      <c r="F180" s="13" t="s">
        <v>333</v>
      </c>
      <c r="G180" s="13" t="n">
        <v>0.01</v>
      </c>
      <c r="H180" s="13" t="n">
        <v>148.34</v>
      </c>
    </row>
    <row r="181" customFormat="false" ht="10.5" hidden="false" customHeight="true" outlineLevel="0" collapsed="false">
      <c r="A181" s="13" t="s">
        <v>334</v>
      </c>
      <c r="B181" s="14" t="s">
        <v>335</v>
      </c>
      <c r="C181" s="14"/>
      <c r="D181" s="13" t="s">
        <v>96</v>
      </c>
      <c r="E181" s="13" t="n">
        <v>0.42</v>
      </c>
      <c r="F181" s="13" t="n">
        <v>0.96</v>
      </c>
      <c r="G181" s="13" t="n">
        <v>1.85</v>
      </c>
      <c r="H181" s="13" t="n">
        <v>17.7</v>
      </c>
    </row>
    <row r="182" customFormat="false" ht="10.5" hidden="false" customHeight="true" outlineLevel="0" collapsed="false">
      <c r="A182" s="13" t="s">
        <v>336</v>
      </c>
      <c r="B182" s="14" t="s">
        <v>337</v>
      </c>
      <c r="C182" s="14"/>
      <c r="D182" s="13" t="s">
        <v>89</v>
      </c>
      <c r="E182" s="13" t="n">
        <v>3.3</v>
      </c>
      <c r="F182" s="13" t="n">
        <v>3.09</v>
      </c>
      <c r="G182" s="13" t="n">
        <v>32.37</v>
      </c>
      <c r="H182" s="13" t="n">
        <v>170.46</v>
      </c>
    </row>
    <row r="183" customFormat="false" ht="10.5" hidden="false" customHeight="true" outlineLevel="0" collapsed="false">
      <c r="A183" s="13" t="s">
        <v>169</v>
      </c>
      <c r="B183" s="14" t="s">
        <v>170</v>
      </c>
      <c r="C183" s="14"/>
      <c r="D183" s="13" t="s">
        <v>92</v>
      </c>
      <c r="E183" s="13" t="s">
        <v>315</v>
      </c>
      <c r="F183" s="13"/>
      <c r="G183" s="13" t="s">
        <v>316</v>
      </c>
      <c r="H183" s="13" t="s">
        <v>317</v>
      </c>
    </row>
    <row r="184" customFormat="false" ht="10.5" hidden="false" customHeight="true" outlineLevel="0" collapsed="false">
      <c r="A184" s="13" t="s">
        <v>48</v>
      </c>
      <c r="B184" s="14" t="s">
        <v>49</v>
      </c>
      <c r="C184" s="14"/>
      <c r="D184" s="13" t="s">
        <v>338</v>
      </c>
      <c r="E184" s="13" t="s">
        <v>339</v>
      </c>
      <c r="F184" s="13" t="s">
        <v>340</v>
      </c>
      <c r="G184" s="13" t="s">
        <v>341</v>
      </c>
      <c r="H184" s="13" t="s">
        <v>342</v>
      </c>
    </row>
    <row r="185" customFormat="false" ht="10.5" hidden="false" customHeight="true" outlineLevel="0" collapsed="false">
      <c r="A185" s="15" t="s">
        <v>55</v>
      </c>
      <c r="B185" s="15"/>
      <c r="C185" s="15"/>
      <c r="D185" s="16" t="s">
        <v>343</v>
      </c>
      <c r="E185" s="13" t="n">
        <f aca="false">E184+E183+E182+E181+E180+E179+E178</f>
        <v>23.52</v>
      </c>
      <c r="F185" s="13" t="n">
        <f aca="false">F184+F183+F182+F181+F180+F179+F178</f>
        <v>23.5</v>
      </c>
      <c r="G185" s="13" t="n">
        <f aca="false">G184+G183+G182+G181+G180+G179+G178</f>
        <v>100.5</v>
      </c>
      <c r="H185" s="13" t="n">
        <f aca="false">H184+H183+H182+H181+H180+H179+H178</f>
        <v>704.57</v>
      </c>
    </row>
    <row r="186" customFormat="false" ht="10.5" hidden="false" customHeight="true" outlineLevel="0" collapsed="false">
      <c r="A186" s="12" t="s">
        <v>57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</row>
    <row r="187" customFormat="false" ht="10.5" hidden="false" customHeight="true" outlineLevel="0" collapsed="false">
      <c r="A187" s="13" t="s">
        <v>58</v>
      </c>
      <c r="B187" s="14" t="s">
        <v>59</v>
      </c>
      <c r="C187" s="14"/>
      <c r="D187" s="13" t="s">
        <v>60</v>
      </c>
      <c r="E187" s="13" t="n">
        <v>9.17</v>
      </c>
      <c r="F187" s="13" t="n">
        <v>5.13</v>
      </c>
      <c r="G187" s="13" t="n">
        <v>26.8</v>
      </c>
      <c r="H187" s="13" t="n">
        <v>190.05</v>
      </c>
    </row>
    <row r="188" customFormat="false" ht="10.5" hidden="false" customHeight="true" outlineLevel="0" collapsed="false">
      <c r="A188" s="13" t="s">
        <v>61</v>
      </c>
      <c r="B188" s="14" t="s">
        <v>62</v>
      </c>
      <c r="C188" s="14"/>
      <c r="D188" s="13" t="s">
        <v>31</v>
      </c>
      <c r="E188" s="13" t="s">
        <v>7</v>
      </c>
      <c r="F188" s="13"/>
      <c r="G188" s="13" t="s">
        <v>63</v>
      </c>
      <c r="H188" s="13" t="s">
        <v>64</v>
      </c>
    </row>
    <row r="189" customFormat="false" ht="10.5" hidden="false" customHeight="true" outlineLevel="0" collapsed="false">
      <c r="A189" s="15" t="s">
        <v>65</v>
      </c>
      <c r="B189" s="15"/>
      <c r="C189" s="15"/>
      <c r="D189" s="16" t="s">
        <v>66</v>
      </c>
      <c r="E189" s="13" t="n">
        <f aca="false">E188+E187</f>
        <v>10.17</v>
      </c>
      <c r="F189" s="13" t="n">
        <f aca="false">F188+F187</f>
        <v>5.13</v>
      </c>
      <c r="G189" s="13" t="n">
        <f aca="false">G188+G187</f>
        <v>47</v>
      </c>
      <c r="H189" s="13" t="n">
        <f aca="false">H188+H187</f>
        <v>274.85</v>
      </c>
    </row>
    <row r="190" s="1" customFormat="true" ht="10.5" hidden="false" customHeight="true" outlineLevel="0" collapsed="false">
      <c r="A190" s="15" t="s">
        <v>67</v>
      </c>
      <c r="B190" s="15"/>
      <c r="C190" s="15"/>
      <c r="D190" s="16"/>
      <c r="E190" s="13" t="n">
        <f aca="false">E189+E185</f>
        <v>33.69</v>
      </c>
      <c r="F190" s="13" t="n">
        <f aca="false">F189+F185</f>
        <v>28.63</v>
      </c>
      <c r="G190" s="13" t="n">
        <f aca="false">G189+G185</f>
        <v>147.5</v>
      </c>
      <c r="H190" s="13" t="n">
        <f aca="false">H189+H185</f>
        <v>979.42</v>
      </c>
    </row>
    <row r="191" customFormat="false" ht="10.5" hidden="false" customHeight="true" outlineLevel="0" collapsed="false">
      <c r="A191" s="2" t="s">
        <v>0</v>
      </c>
      <c r="F191" s="3" t="s">
        <v>1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</row>
    <row r="192" customFormat="false" ht="10.5" hidden="false" customHeight="true" outlineLevel="0" collapsed="false">
      <c r="A192" s="17" t="s">
        <v>344</v>
      </c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customFormat="false" ht="10.5" hidden="false" customHeight="true" outlineLevel="0" collapsed="false">
      <c r="A193" s="5" t="s">
        <v>3</v>
      </c>
      <c r="E193" s="6" t="s">
        <v>4</v>
      </c>
      <c r="F193" s="7" t="s">
        <v>157</v>
      </c>
      <c r="G193" s="7"/>
      <c r="H193" s="7"/>
      <c r="I193" s="8"/>
      <c r="J193" s="8"/>
      <c r="K193" s="9"/>
      <c r="L193" s="9"/>
      <c r="M193" s="9"/>
      <c r="N193" s="9"/>
      <c r="O193" s="9"/>
      <c r="P193" s="9"/>
    </row>
    <row r="194" customFormat="false" ht="10.5" hidden="false" customHeight="true" outlineLevel="0" collapsed="false">
      <c r="D194" s="8" t="s">
        <v>6</v>
      </c>
      <c r="E194" s="8"/>
      <c r="F194" s="1" t="s">
        <v>16</v>
      </c>
      <c r="I194" s="8"/>
      <c r="J194" s="8"/>
      <c r="K194" s="7"/>
      <c r="L194" s="7"/>
      <c r="M194" s="7"/>
      <c r="N194" s="7"/>
      <c r="O194" s="7"/>
      <c r="P194" s="7"/>
    </row>
    <row r="195" customFormat="false" ht="43.5" hidden="false" customHeight="true" outlineLevel="0" collapsed="false">
      <c r="A195" s="10" t="s">
        <v>8</v>
      </c>
      <c r="B195" s="10" t="s">
        <v>9</v>
      </c>
      <c r="C195" s="10"/>
      <c r="D195" s="10" t="s">
        <v>10</v>
      </c>
      <c r="E195" s="10" t="s">
        <v>11</v>
      </c>
      <c r="F195" s="10"/>
      <c r="G195" s="10"/>
      <c r="H195" s="10" t="s">
        <v>12</v>
      </c>
    </row>
    <row r="196" customFormat="false" ht="10.5" hidden="false" customHeight="true" outlineLevel="0" collapsed="false">
      <c r="E196" s="10" t="s">
        <v>13</v>
      </c>
      <c r="F196" s="10" t="s">
        <v>14</v>
      </c>
      <c r="G196" s="10" t="s">
        <v>15</v>
      </c>
    </row>
    <row r="197" customFormat="false" ht="10.5" hidden="false" customHeight="true" outlineLevel="0" collapsed="false">
      <c r="A197" s="11" t="s">
        <v>7</v>
      </c>
      <c r="B197" s="11" t="s">
        <v>16</v>
      </c>
      <c r="C197" s="11"/>
      <c r="D197" s="11" t="s">
        <v>17</v>
      </c>
      <c r="E197" s="11" t="s">
        <v>18</v>
      </c>
      <c r="F197" s="11" t="s">
        <v>19</v>
      </c>
      <c r="G197" s="11" t="s">
        <v>20</v>
      </c>
      <c r="H197" s="11" t="s">
        <v>21</v>
      </c>
    </row>
    <row r="198" customFormat="false" ht="10.5" hidden="false" customHeight="true" outlineLevel="0" collapsed="false">
      <c r="A198" s="12" t="s">
        <v>22</v>
      </c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</row>
    <row r="199" customFormat="false" ht="10.5" hidden="false" customHeight="true" outlineLevel="0" collapsed="false">
      <c r="A199" s="13" t="s">
        <v>345</v>
      </c>
      <c r="B199" s="14" t="s">
        <v>346</v>
      </c>
      <c r="C199" s="14"/>
      <c r="D199" s="13" t="s">
        <v>25</v>
      </c>
      <c r="E199" s="13" t="n">
        <v>1.49</v>
      </c>
      <c r="F199" s="13" t="n">
        <v>5.31</v>
      </c>
      <c r="G199" s="13" t="n">
        <v>3.74</v>
      </c>
      <c r="H199" s="13" t="n">
        <v>58.2</v>
      </c>
    </row>
    <row r="200" customFormat="false" ht="10.5" hidden="false" customHeight="true" outlineLevel="0" collapsed="false">
      <c r="A200" s="13" t="s">
        <v>347</v>
      </c>
      <c r="B200" s="14" t="s">
        <v>348</v>
      </c>
      <c r="C200" s="14"/>
      <c r="D200" s="13" t="s">
        <v>31</v>
      </c>
      <c r="E200" s="13" t="n">
        <v>3.78</v>
      </c>
      <c r="F200" s="13" t="n">
        <v>3.81</v>
      </c>
      <c r="G200" s="13" t="s">
        <v>349</v>
      </c>
      <c r="H200" s="13" t="n">
        <v>153.1</v>
      </c>
    </row>
    <row r="201" customFormat="false" ht="10.5" hidden="false" customHeight="true" outlineLevel="0" collapsed="false">
      <c r="A201" s="13" t="s">
        <v>350</v>
      </c>
      <c r="B201" s="14" t="s">
        <v>351</v>
      </c>
      <c r="C201" s="14"/>
      <c r="D201" s="13" t="s">
        <v>352</v>
      </c>
      <c r="E201" s="13" t="n">
        <v>8.89</v>
      </c>
      <c r="F201" s="13" t="n">
        <v>8.96</v>
      </c>
      <c r="G201" s="13" t="n">
        <v>8.28</v>
      </c>
      <c r="H201" s="13" t="n">
        <v>146.83</v>
      </c>
    </row>
    <row r="202" customFormat="false" ht="10.5" hidden="false" customHeight="true" outlineLevel="0" collapsed="false">
      <c r="A202" s="13" t="s">
        <v>334</v>
      </c>
      <c r="B202" s="14" t="s">
        <v>335</v>
      </c>
      <c r="C202" s="14"/>
      <c r="D202" s="13" t="s">
        <v>280</v>
      </c>
      <c r="E202" s="13" t="s">
        <v>353</v>
      </c>
      <c r="F202" s="13" t="s">
        <v>354</v>
      </c>
      <c r="G202" s="13" t="s">
        <v>355</v>
      </c>
      <c r="H202" s="13" t="s">
        <v>356</v>
      </c>
    </row>
    <row r="203" customFormat="false" ht="10.5" hidden="false" customHeight="true" outlineLevel="0" collapsed="false">
      <c r="A203" s="13" t="s">
        <v>357</v>
      </c>
      <c r="B203" s="14" t="s">
        <v>358</v>
      </c>
      <c r="C203" s="14"/>
      <c r="D203" s="13" t="s">
        <v>359</v>
      </c>
      <c r="E203" s="13" t="n">
        <v>3.98</v>
      </c>
      <c r="F203" s="13" t="n">
        <v>5.87</v>
      </c>
      <c r="G203" s="13" t="n">
        <v>26.63</v>
      </c>
      <c r="H203" s="13" t="n">
        <v>171.51</v>
      </c>
    </row>
    <row r="204" customFormat="false" ht="10.5" hidden="false" customHeight="true" outlineLevel="0" collapsed="false">
      <c r="A204" s="13" t="s">
        <v>90</v>
      </c>
      <c r="B204" s="14" t="s">
        <v>285</v>
      </c>
      <c r="C204" s="14"/>
      <c r="D204" s="13" t="s">
        <v>31</v>
      </c>
      <c r="E204" s="13" t="s">
        <v>182</v>
      </c>
      <c r="F204" s="13" t="s">
        <v>79</v>
      </c>
      <c r="G204" s="13" t="s">
        <v>286</v>
      </c>
      <c r="H204" s="13" t="s">
        <v>287</v>
      </c>
    </row>
    <row r="205" customFormat="false" ht="10.5" hidden="false" customHeight="true" outlineLevel="0" collapsed="false">
      <c r="A205" s="13" t="s">
        <v>42</v>
      </c>
      <c r="B205" s="14" t="s">
        <v>43</v>
      </c>
      <c r="C205" s="14"/>
      <c r="D205" s="13" t="s">
        <v>81</v>
      </c>
      <c r="E205" s="13" t="s">
        <v>175</v>
      </c>
      <c r="F205" s="13" t="s">
        <v>360</v>
      </c>
      <c r="G205" s="13" t="s">
        <v>148</v>
      </c>
      <c r="H205" s="13" t="s">
        <v>361</v>
      </c>
    </row>
    <row r="206" customFormat="false" ht="10.5" hidden="false" customHeight="true" outlineLevel="0" collapsed="false">
      <c r="A206" s="13" t="s">
        <v>48</v>
      </c>
      <c r="B206" s="14" t="s">
        <v>49</v>
      </c>
      <c r="C206" s="14"/>
      <c r="D206" s="13" t="s">
        <v>362</v>
      </c>
      <c r="E206" s="13" t="s">
        <v>363</v>
      </c>
      <c r="F206" s="13" t="s">
        <v>153</v>
      </c>
      <c r="G206" s="13" t="s">
        <v>364</v>
      </c>
      <c r="H206" s="13" t="s">
        <v>365</v>
      </c>
    </row>
    <row r="207" customFormat="false" ht="10.5" hidden="false" customHeight="true" outlineLevel="0" collapsed="false">
      <c r="A207" s="15" t="s">
        <v>55</v>
      </c>
      <c r="B207" s="15"/>
      <c r="C207" s="15"/>
      <c r="D207" s="16" t="s">
        <v>366</v>
      </c>
      <c r="E207" s="13" t="n">
        <f aca="false">E199+E200+E201+E202+E203+E204+E205+E206</f>
        <v>24.59</v>
      </c>
      <c r="F207" s="13" t="n">
        <f aca="false">F199+F200+F201+F202+F203+F204+F205+F206</f>
        <v>25.54</v>
      </c>
      <c r="G207" s="13" t="n">
        <f aca="false">G199+G200+G201+G202+G203+G204+G205+G206</f>
        <v>114.62</v>
      </c>
      <c r="H207" s="13" t="n">
        <f aca="false">H199+H200+H201+H202+H203+H204+H205+H206</f>
        <v>823.24</v>
      </c>
    </row>
    <row r="208" customFormat="false" ht="10.5" hidden="false" customHeight="true" outlineLevel="0" collapsed="false">
      <c r="A208" s="12" t="s">
        <v>57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</row>
    <row r="209" customFormat="false" ht="10.5" hidden="false" customHeight="true" outlineLevel="0" collapsed="false">
      <c r="A209" s="13" t="s">
        <v>244</v>
      </c>
      <c r="B209" s="14" t="s">
        <v>367</v>
      </c>
      <c r="C209" s="14"/>
      <c r="D209" s="13" t="s">
        <v>138</v>
      </c>
      <c r="E209" s="13" t="n">
        <v>4.62</v>
      </c>
      <c r="F209" s="13" t="n">
        <v>2.28</v>
      </c>
      <c r="G209" s="13" t="n">
        <v>10.87</v>
      </c>
      <c r="H209" s="13" t="n">
        <v>80.5</v>
      </c>
    </row>
    <row r="210" customFormat="false" ht="10.5" hidden="false" customHeight="true" outlineLevel="0" collapsed="false">
      <c r="A210" s="13" t="s">
        <v>144</v>
      </c>
      <c r="B210" s="14" t="s">
        <v>249</v>
      </c>
      <c r="C210" s="14"/>
      <c r="D210" s="13" t="s">
        <v>31</v>
      </c>
      <c r="E210" s="13" t="s">
        <v>250</v>
      </c>
      <c r="F210" s="13" t="s">
        <v>251</v>
      </c>
      <c r="G210" s="13" t="s">
        <v>252</v>
      </c>
      <c r="H210" s="13" t="s">
        <v>60</v>
      </c>
    </row>
    <row r="211" customFormat="false" ht="10.5" hidden="false" customHeight="true" outlineLevel="0" collapsed="false">
      <c r="A211" s="13" t="s">
        <v>253</v>
      </c>
      <c r="B211" s="14" t="s">
        <v>368</v>
      </c>
      <c r="C211" s="14"/>
      <c r="D211" s="13" t="s">
        <v>255</v>
      </c>
      <c r="E211" s="13" t="s">
        <v>256</v>
      </c>
      <c r="F211" s="13" t="s">
        <v>18</v>
      </c>
      <c r="G211" s="13" t="s">
        <v>257</v>
      </c>
      <c r="H211" s="13" t="s">
        <v>258</v>
      </c>
    </row>
    <row r="212" customFormat="false" ht="10.5" hidden="false" customHeight="true" outlineLevel="0" collapsed="false">
      <c r="A212" s="15" t="s">
        <v>65</v>
      </c>
      <c r="B212" s="15"/>
      <c r="C212" s="15"/>
      <c r="D212" s="16" t="s">
        <v>259</v>
      </c>
      <c r="E212" s="13" t="n">
        <f aca="false">E211+E210+E209</f>
        <v>13.55</v>
      </c>
      <c r="F212" s="13" t="n">
        <f aca="false">F211+F210+F209</f>
        <v>9.48</v>
      </c>
      <c r="G212" s="13" t="n">
        <f aca="false">G211+G210+G209</f>
        <v>41.87</v>
      </c>
      <c r="H212" s="13" t="n">
        <f aca="false">H211+H210+H209</f>
        <v>321</v>
      </c>
    </row>
    <row r="213" s="1" customFormat="true" ht="10.5" hidden="false" customHeight="true" outlineLevel="0" collapsed="false">
      <c r="A213" s="15" t="s">
        <v>67</v>
      </c>
      <c r="B213" s="15"/>
      <c r="C213" s="15"/>
      <c r="D213" s="16"/>
      <c r="E213" s="13" t="n">
        <f aca="false">E212+E207</f>
        <v>38.14</v>
      </c>
      <c r="F213" s="13" t="n">
        <f aca="false">F212+F207</f>
        <v>35.02</v>
      </c>
      <c r="G213" s="13" t="n">
        <f aca="false">G212+G207</f>
        <v>156.49</v>
      </c>
      <c r="H213" s="13" t="n">
        <f aca="false">H212+H207</f>
        <v>1144.24</v>
      </c>
    </row>
    <row r="214" customFormat="false" ht="10.5" hidden="false" customHeight="true" outlineLevel="0" collapsed="false">
      <c r="A214" s="2" t="s">
        <v>0</v>
      </c>
      <c r="F214" s="3" t="s">
        <v>1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</row>
    <row r="215" customFormat="false" ht="10.5" hidden="false" customHeight="true" outlineLevel="0" collapsed="false">
      <c r="A215" s="17" t="s">
        <v>369</v>
      </c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customFormat="false" ht="10.5" hidden="false" customHeight="true" outlineLevel="0" collapsed="false">
      <c r="A216" s="5" t="s">
        <v>3</v>
      </c>
      <c r="E216" s="6" t="s">
        <v>4</v>
      </c>
      <c r="F216" s="7" t="s">
        <v>184</v>
      </c>
      <c r="G216" s="7"/>
      <c r="H216" s="7"/>
      <c r="I216" s="8"/>
      <c r="J216" s="8"/>
      <c r="K216" s="9"/>
      <c r="L216" s="9"/>
      <c r="M216" s="9"/>
      <c r="N216" s="9"/>
      <c r="O216" s="9"/>
      <c r="P216" s="9"/>
    </row>
    <row r="217" customFormat="false" ht="10.5" hidden="false" customHeight="true" outlineLevel="0" collapsed="false">
      <c r="D217" s="8" t="s">
        <v>6</v>
      </c>
      <c r="E217" s="8"/>
      <c r="F217" s="1" t="s">
        <v>16</v>
      </c>
      <c r="I217" s="8"/>
      <c r="J217" s="8"/>
      <c r="K217" s="7"/>
      <c r="L217" s="7"/>
      <c r="M217" s="7"/>
      <c r="N217" s="7"/>
      <c r="O217" s="7"/>
      <c r="P217" s="7"/>
    </row>
    <row r="218" customFormat="false" ht="43.5" hidden="false" customHeight="true" outlineLevel="0" collapsed="false">
      <c r="A218" s="10" t="s">
        <v>8</v>
      </c>
      <c r="B218" s="10" t="s">
        <v>9</v>
      </c>
      <c r="C218" s="10"/>
      <c r="D218" s="10" t="s">
        <v>10</v>
      </c>
      <c r="E218" s="10" t="s">
        <v>11</v>
      </c>
      <c r="F218" s="10"/>
      <c r="G218" s="10"/>
      <c r="H218" s="10" t="s">
        <v>12</v>
      </c>
    </row>
    <row r="219" customFormat="false" ht="10.5" hidden="false" customHeight="true" outlineLevel="0" collapsed="false">
      <c r="E219" s="10" t="s">
        <v>13</v>
      </c>
      <c r="F219" s="10" t="s">
        <v>14</v>
      </c>
      <c r="G219" s="10" t="s">
        <v>15</v>
      </c>
    </row>
    <row r="220" customFormat="false" ht="10.5" hidden="false" customHeight="true" outlineLevel="0" collapsed="false">
      <c r="A220" s="11" t="s">
        <v>7</v>
      </c>
      <c r="B220" s="11" t="s">
        <v>16</v>
      </c>
      <c r="C220" s="11"/>
      <c r="D220" s="11" t="s">
        <v>17</v>
      </c>
      <c r="E220" s="11" t="s">
        <v>18</v>
      </c>
      <c r="F220" s="11" t="s">
        <v>19</v>
      </c>
      <c r="G220" s="11" t="s">
        <v>20</v>
      </c>
      <c r="H220" s="11" t="s">
        <v>21</v>
      </c>
    </row>
    <row r="221" customFormat="false" ht="10.5" hidden="false" customHeight="true" outlineLevel="0" collapsed="false">
      <c r="A221" s="12" t="s">
        <v>22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</row>
    <row r="222" customFormat="false" ht="10.5" hidden="false" customHeight="true" outlineLevel="0" collapsed="false">
      <c r="A222" s="13" t="s">
        <v>370</v>
      </c>
      <c r="B222" s="14" t="s">
        <v>371</v>
      </c>
      <c r="C222" s="14"/>
      <c r="D222" s="13" t="s">
        <v>25</v>
      </c>
      <c r="E222" s="13" t="s">
        <v>372</v>
      </c>
      <c r="F222" s="13" t="s">
        <v>373</v>
      </c>
      <c r="G222" s="13" t="s">
        <v>374</v>
      </c>
      <c r="H222" s="13" t="s">
        <v>375</v>
      </c>
    </row>
    <row r="223" customFormat="false" ht="10.5" hidden="false" customHeight="true" outlineLevel="0" collapsed="false">
      <c r="A223" s="13" t="s">
        <v>376</v>
      </c>
      <c r="B223" s="14" t="s">
        <v>377</v>
      </c>
      <c r="C223" s="14"/>
      <c r="D223" s="13" t="s">
        <v>31</v>
      </c>
      <c r="E223" s="13" t="n">
        <v>6.22</v>
      </c>
      <c r="F223" s="13" t="s">
        <v>378</v>
      </c>
      <c r="G223" s="13" t="n">
        <v>15</v>
      </c>
      <c r="H223" s="13" t="s">
        <v>379</v>
      </c>
    </row>
    <row r="224" customFormat="false" ht="10.5" hidden="false" customHeight="true" outlineLevel="0" collapsed="false">
      <c r="A224" s="13" t="s">
        <v>380</v>
      </c>
      <c r="B224" s="14" t="s">
        <v>381</v>
      </c>
      <c r="C224" s="14"/>
      <c r="D224" s="13" t="s">
        <v>382</v>
      </c>
      <c r="E224" s="13" t="n">
        <v>10.2</v>
      </c>
      <c r="F224" s="13" t="n">
        <v>10.3</v>
      </c>
      <c r="G224" s="13" t="s">
        <v>251</v>
      </c>
      <c r="H224" s="13" t="n">
        <v>132.8</v>
      </c>
    </row>
    <row r="225" customFormat="false" ht="21.75" hidden="false" customHeight="true" outlineLevel="0" collapsed="false">
      <c r="A225" s="13" t="s">
        <v>383</v>
      </c>
      <c r="B225" s="14" t="s">
        <v>384</v>
      </c>
      <c r="C225" s="14"/>
      <c r="D225" s="13" t="s">
        <v>359</v>
      </c>
      <c r="E225" s="13" t="n">
        <v>2.67</v>
      </c>
      <c r="F225" s="13" t="n">
        <v>4.83</v>
      </c>
      <c r="G225" s="13" t="n">
        <v>39.19</v>
      </c>
      <c r="H225" s="13" t="n">
        <v>210.03</v>
      </c>
    </row>
    <row r="226" customFormat="false" ht="10.5" hidden="false" customHeight="true" outlineLevel="0" collapsed="false">
      <c r="A226" s="13" t="s">
        <v>131</v>
      </c>
      <c r="B226" s="14" t="s">
        <v>132</v>
      </c>
      <c r="C226" s="14"/>
      <c r="D226" s="13" t="s">
        <v>92</v>
      </c>
      <c r="E226" s="13" t="s">
        <v>281</v>
      </c>
      <c r="F226" s="13"/>
      <c r="G226" s="13" t="n">
        <v>22.1</v>
      </c>
      <c r="H226" s="13" t="n">
        <v>88.55</v>
      </c>
    </row>
    <row r="227" customFormat="false" ht="10.5" hidden="false" customHeight="true" outlineLevel="0" collapsed="false">
      <c r="A227" s="13" t="s">
        <v>42</v>
      </c>
      <c r="B227" s="14" t="s">
        <v>43</v>
      </c>
      <c r="C227" s="14"/>
      <c r="D227" s="13" t="s">
        <v>96</v>
      </c>
      <c r="E227" s="13" t="s">
        <v>97</v>
      </c>
      <c r="F227" s="13" t="s">
        <v>98</v>
      </c>
      <c r="G227" s="13" t="s">
        <v>99</v>
      </c>
      <c r="H227" s="13" t="s">
        <v>100</v>
      </c>
    </row>
    <row r="228" customFormat="false" ht="10.5" hidden="false" customHeight="true" outlineLevel="0" collapsed="false">
      <c r="A228" s="13" t="s">
        <v>48</v>
      </c>
      <c r="B228" s="14" t="s">
        <v>49</v>
      </c>
      <c r="C228" s="14"/>
      <c r="D228" s="13" t="s">
        <v>385</v>
      </c>
      <c r="E228" s="13" t="s">
        <v>102</v>
      </c>
      <c r="F228" s="13" t="s">
        <v>103</v>
      </c>
      <c r="G228" s="13" t="s">
        <v>104</v>
      </c>
      <c r="H228" s="13" t="s">
        <v>105</v>
      </c>
    </row>
    <row r="229" customFormat="false" ht="10.5" hidden="false" customHeight="true" outlineLevel="0" collapsed="false">
      <c r="A229" s="15" t="s">
        <v>55</v>
      </c>
      <c r="B229" s="15"/>
      <c r="C229" s="15"/>
      <c r="D229" s="16" t="s">
        <v>386</v>
      </c>
      <c r="E229" s="13" t="n">
        <f aca="false">E228+E227+E226+E225+E224+E223+E222</f>
        <v>23.5</v>
      </c>
      <c r="F229" s="13" t="n">
        <f aca="false">F228+F227+F226+F225+F224+F223+F222</f>
        <v>23.52</v>
      </c>
      <c r="G229" s="13" t="n">
        <f aca="false">G228+G227+G226+G225+G224+G223+G222</f>
        <v>107.27</v>
      </c>
      <c r="H229" s="13" t="n">
        <f aca="false">H228+H227+H226+H225+H224+H223+H222</f>
        <v>705.38</v>
      </c>
    </row>
    <row r="230" customFormat="false" ht="10.5" hidden="false" customHeight="true" outlineLevel="0" collapsed="false">
      <c r="A230" s="12" t="s">
        <v>57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</row>
    <row r="231" customFormat="false" ht="10.5" hidden="false" customHeight="true" outlineLevel="0" collapsed="false">
      <c r="A231" s="13" t="s">
        <v>292</v>
      </c>
      <c r="B231" s="14" t="s">
        <v>293</v>
      </c>
      <c r="C231" s="14"/>
      <c r="D231" s="13" t="s">
        <v>60</v>
      </c>
      <c r="E231" s="13" t="s">
        <v>294</v>
      </c>
      <c r="F231" s="13" t="n">
        <v>6.59</v>
      </c>
      <c r="G231" s="13" t="n">
        <v>21.2</v>
      </c>
      <c r="H231" s="13" t="n">
        <v>173.95</v>
      </c>
    </row>
    <row r="232" customFormat="false" ht="10.5" hidden="false" customHeight="true" outlineLevel="0" collapsed="false">
      <c r="A232" s="13" t="s">
        <v>295</v>
      </c>
      <c r="B232" s="14" t="s">
        <v>296</v>
      </c>
      <c r="C232" s="14"/>
      <c r="D232" s="13" t="s">
        <v>31</v>
      </c>
      <c r="E232" s="13" t="s">
        <v>281</v>
      </c>
      <c r="F232" s="13" t="s">
        <v>297</v>
      </c>
      <c r="G232" s="13" t="s">
        <v>298</v>
      </c>
      <c r="H232" s="13" t="s">
        <v>299</v>
      </c>
    </row>
    <row r="233" customFormat="false" ht="10.5" hidden="false" customHeight="true" outlineLevel="0" collapsed="false">
      <c r="A233" s="15" t="s">
        <v>65</v>
      </c>
      <c r="B233" s="15"/>
      <c r="C233" s="15"/>
      <c r="D233" s="16" t="s">
        <v>66</v>
      </c>
      <c r="E233" s="13" t="n">
        <f aca="false">E232+E231</f>
        <v>6.07</v>
      </c>
      <c r="F233" s="13" t="n">
        <f aca="false">F232+F231</f>
        <v>6.63</v>
      </c>
      <c r="G233" s="13" t="n">
        <f aca="false">G232+G231</f>
        <v>36.86</v>
      </c>
      <c r="H233" s="13" t="n">
        <f aca="false">H232+H231</f>
        <v>239.75</v>
      </c>
    </row>
    <row r="234" s="1" customFormat="true" ht="10.5" hidden="false" customHeight="true" outlineLevel="0" collapsed="false">
      <c r="A234" s="15" t="s">
        <v>67</v>
      </c>
      <c r="B234" s="15"/>
      <c r="C234" s="15"/>
      <c r="D234" s="16"/>
      <c r="E234" s="13" t="n">
        <f aca="false">E233+E229</f>
        <v>29.57</v>
      </c>
      <c r="F234" s="13" t="n">
        <f aca="false">F233+F229</f>
        <v>30.15</v>
      </c>
      <c r="G234" s="13" t="n">
        <f aca="false">G233+G229</f>
        <v>144.13</v>
      </c>
      <c r="H234" s="13" t="n">
        <f aca="false">H233+H229</f>
        <v>945.13</v>
      </c>
    </row>
    <row r="235" customFormat="false" ht="10.5" hidden="false" customHeight="true" outlineLevel="0" collapsed="false">
      <c r="A235" s="2" t="s">
        <v>0</v>
      </c>
      <c r="F235" s="3" t="s">
        <v>1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</row>
    <row r="236" customFormat="false" ht="10.5" hidden="false" customHeight="true" outlineLevel="0" collapsed="false">
      <c r="A236" s="17" t="s">
        <v>387</v>
      </c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customFormat="false" ht="10.5" hidden="false" customHeight="true" outlineLevel="0" collapsed="false">
      <c r="A237" s="5" t="s">
        <v>3</v>
      </c>
      <c r="E237" s="6" t="s">
        <v>4</v>
      </c>
      <c r="F237" s="7" t="s">
        <v>215</v>
      </c>
      <c r="G237" s="7"/>
      <c r="H237" s="7"/>
      <c r="I237" s="8"/>
      <c r="J237" s="8"/>
      <c r="K237" s="9"/>
      <c r="L237" s="9"/>
      <c r="M237" s="9"/>
      <c r="N237" s="9"/>
      <c r="O237" s="9"/>
      <c r="P237" s="9"/>
    </row>
    <row r="238" customFormat="false" ht="10.5" hidden="false" customHeight="true" outlineLevel="0" collapsed="false">
      <c r="D238" s="8" t="s">
        <v>6</v>
      </c>
      <c r="E238" s="8"/>
      <c r="F238" s="1" t="s">
        <v>16</v>
      </c>
      <c r="I238" s="8"/>
      <c r="J238" s="8"/>
      <c r="K238" s="7"/>
      <c r="L238" s="7"/>
      <c r="M238" s="7"/>
      <c r="N238" s="7"/>
      <c r="O238" s="7"/>
      <c r="P238" s="7"/>
    </row>
    <row r="239" customFormat="false" ht="43.5" hidden="false" customHeight="true" outlineLevel="0" collapsed="false">
      <c r="A239" s="10" t="s">
        <v>8</v>
      </c>
      <c r="B239" s="10" t="s">
        <v>9</v>
      </c>
      <c r="C239" s="10"/>
      <c r="D239" s="10" t="s">
        <v>10</v>
      </c>
      <c r="E239" s="10" t="s">
        <v>11</v>
      </c>
      <c r="F239" s="10"/>
      <c r="G239" s="10"/>
      <c r="H239" s="10" t="s">
        <v>12</v>
      </c>
    </row>
    <row r="240" customFormat="false" ht="10.5" hidden="false" customHeight="true" outlineLevel="0" collapsed="false">
      <c r="E240" s="10" t="s">
        <v>13</v>
      </c>
      <c r="F240" s="10" t="s">
        <v>14</v>
      </c>
      <c r="G240" s="10" t="s">
        <v>15</v>
      </c>
    </row>
    <row r="241" customFormat="false" ht="10.5" hidden="false" customHeight="true" outlineLevel="0" collapsed="false">
      <c r="A241" s="11" t="s">
        <v>7</v>
      </c>
      <c r="B241" s="11" t="s">
        <v>16</v>
      </c>
      <c r="C241" s="11"/>
      <c r="D241" s="11" t="s">
        <v>17</v>
      </c>
      <c r="E241" s="11" t="s">
        <v>18</v>
      </c>
      <c r="F241" s="11" t="s">
        <v>19</v>
      </c>
      <c r="G241" s="11" t="s">
        <v>20</v>
      </c>
      <c r="H241" s="11" t="s">
        <v>21</v>
      </c>
    </row>
    <row r="242" customFormat="false" ht="10.5" hidden="false" customHeight="true" outlineLevel="0" collapsed="false">
      <c r="A242" s="12" t="s">
        <v>22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</row>
    <row r="243" customFormat="false" ht="21.75" hidden="false" customHeight="true" outlineLevel="0" collapsed="false">
      <c r="A243" s="13" t="s">
        <v>388</v>
      </c>
      <c r="B243" s="14" t="s">
        <v>389</v>
      </c>
      <c r="C243" s="14"/>
      <c r="D243" s="13" t="s">
        <v>25</v>
      </c>
      <c r="E243" s="13" t="s">
        <v>390</v>
      </c>
      <c r="F243" s="13" t="s">
        <v>391</v>
      </c>
      <c r="G243" s="13" t="s">
        <v>392</v>
      </c>
      <c r="H243" s="13" t="s">
        <v>393</v>
      </c>
    </row>
    <row r="244" customFormat="false" ht="10.5" hidden="false" customHeight="true" outlineLevel="0" collapsed="false">
      <c r="A244" s="13" t="s">
        <v>394</v>
      </c>
      <c r="B244" s="14" t="s">
        <v>395</v>
      </c>
      <c r="C244" s="14"/>
      <c r="D244" s="13" t="s">
        <v>31</v>
      </c>
      <c r="E244" s="13" t="n">
        <v>7.55</v>
      </c>
      <c r="F244" s="13" t="n">
        <v>5.42</v>
      </c>
      <c r="G244" s="13" t="n">
        <v>20.56</v>
      </c>
      <c r="H244" s="13" t="n">
        <v>161.22</v>
      </c>
    </row>
    <row r="245" customFormat="false" ht="10.5" hidden="false" customHeight="true" outlineLevel="0" collapsed="false">
      <c r="A245" s="13" t="s">
        <v>396</v>
      </c>
      <c r="B245" s="14" t="s">
        <v>397</v>
      </c>
      <c r="C245" s="14"/>
      <c r="D245" s="13" t="s">
        <v>60</v>
      </c>
      <c r="E245" s="13" t="s">
        <v>398</v>
      </c>
      <c r="F245" s="13" t="s">
        <v>399</v>
      </c>
      <c r="G245" s="13" t="s">
        <v>400</v>
      </c>
      <c r="H245" s="13" t="s">
        <v>401</v>
      </c>
    </row>
    <row r="246" customFormat="false" ht="10.5" hidden="false" customHeight="true" outlineLevel="0" collapsed="false">
      <c r="A246" s="13" t="s">
        <v>402</v>
      </c>
      <c r="B246" s="14" t="s">
        <v>403</v>
      </c>
      <c r="C246" s="14"/>
      <c r="D246" s="13" t="s">
        <v>89</v>
      </c>
      <c r="E246" s="13" t="n">
        <v>2.27</v>
      </c>
      <c r="F246" s="13" t="n">
        <v>6.77</v>
      </c>
      <c r="G246" s="13" t="n">
        <v>20.39</v>
      </c>
      <c r="H246" s="13" t="s">
        <v>404</v>
      </c>
    </row>
    <row r="247" customFormat="false" ht="21.75" hidden="false" customHeight="true" outlineLevel="0" collapsed="false">
      <c r="A247" s="13" t="s">
        <v>228</v>
      </c>
      <c r="B247" s="14" t="s">
        <v>229</v>
      </c>
      <c r="C247" s="14"/>
      <c r="D247" s="13" t="s">
        <v>230</v>
      </c>
      <c r="E247" s="13"/>
      <c r="F247" s="13"/>
      <c r="G247" s="13" t="s">
        <v>231</v>
      </c>
      <c r="H247" s="13" t="s">
        <v>232</v>
      </c>
    </row>
    <row r="248" customFormat="false" ht="10.5" hidden="false" customHeight="true" outlineLevel="0" collapsed="false">
      <c r="A248" s="13" t="s">
        <v>42</v>
      </c>
      <c r="B248" s="14" t="s">
        <v>43</v>
      </c>
      <c r="C248" s="14"/>
      <c r="D248" s="13" t="s">
        <v>405</v>
      </c>
      <c r="E248" s="13" t="s">
        <v>406</v>
      </c>
      <c r="F248" s="13" t="s">
        <v>407</v>
      </c>
      <c r="G248" s="13" t="s">
        <v>408</v>
      </c>
      <c r="H248" s="13" t="s">
        <v>409</v>
      </c>
    </row>
    <row r="249" customFormat="false" ht="10.5" hidden="false" customHeight="true" outlineLevel="0" collapsed="false">
      <c r="A249" s="13" t="s">
        <v>48</v>
      </c>
      <c r="B249" s="14" t="s">
        <v>49</v>
      </c>
      <c r="C249" s="14"/>
      <c r="D249" s="13" t="s">
        <v>410</v>
      </c>
      <c r="E249" s="13" t="s">
        <v>411</v>
      </c>
      <c r="F249" s="13" t="s">
        <v>412</v>
      </c>
      <c r="G249" s="13" t="s">
        <v>413</v>
      </c>
      <c r="H249" s="13" t="s">
        <v>50</v>
      </c>
    </row>
    <row r="250" customFormat="false" ht="10.5" hidden="false" customHeight="true" outlineLevel="0" collapsed="false">
      <c r="A250" s="15" t="s">
        <v>55</v>
      </c>
      <c r="B250" s="15"/>
      <c r="C250" s="15"/>
      <c r="D250" s="16" t="s">
        <v>414</v>
      </c>
      <c r="E250" s="13" t="n">
        <f aca="false">E249+E248+E247+E246+E245+E244+E243</f>
        <v>23.51</v>
      </c>
      <c r="F250" s="13" t="n">
        <f aca="false">F249+F248+F247+F246+F245+F244+F243</f>
        <v>23.5</v>
      </c>
      <c r="G250" s="13" t="n">
        <f aca="false">G249+G248+G247+G246+G245+G244+G243</f>
        <v>100.5</v>
      </c>
      <c r="H250" s="13" t="n">
        <f aca="false">H249+H248+H247+H246+H245+H244+H243</f>
        <v>719.02</v>
      </c>
    </row>
    <row r="251" customFormat="false" ht="10.5" hidden="false" customHeight="true" outlineLevel="0" collapsed="false">
      <c r="A251" s="12" t="s">
        <v>57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</row>
    <row r="252" customFormat="false" ht="10.5" hidden="false" customHeight="true" outlineLevel="0" collapsed="false">
      <c r="A252" s="13" t="s">
        <v>180</v>
      </c>
      <c r="B252" s="14" t="s">
        <v>324</v>
      </c>
      <c r="C252" s="14"/>
      <c r="D252" s="13" t="s">
        <v>60</v>
      </c>
      <c r="E252" s="13" t="n">
        <v>8.26</v>
      </c>
      <c r="F252" s="13" t="n">
        <v>9.84</v>
      </c>
      <c r="G252" s="13" t="n">
        <v>13.39</v>
      </c>
      <c r="H252" s="13" t="n">
        <v>175.05</v>
      </c>
    </row>
    <row r="253" customFormat="false" ht="10.5" hidden="false" customHeight="true" outlineLevel="0" collapsed="false">
      <c r="A253" s="13" t="s">
        <v>131</v>
      </c>
      <c r="B253" s="14" t="s">
        <v>132</v>
      </c>
      <c r="C253" s="14"/>
      <c r="D253" s="13" t="s">
        <v>31</v>
      </c>
      <c r="E253" s="13" t="s">
        <v>78</v>
      </c>
      <c r="F253" s="13"/>
      <c r="G253" s="13" t="n">
        <v>24.6</v>
      </c>
      <c r="H253" s="13" t="n">
        <v>98.39</v>
      </c>
    </row>
    <row r="254" customFormat="false" ht="10.5" hidden="false" customHeight="true" outlineLevel="0" collapsed="false">
      <c r="A254" s="15" t="s">
        <v>65</v>
      </c>
      <c r="B254" s="15"/>
      <c r="C254" s="15"/>
      <c r="D254" s="16" t="s">
        <v>66</v>
      </c>
      <c r="E254" s="13" t="n">
        <f aca="false">E253+E252</f>
        <v>8.38</v>
      </c>
      <c r="F254" s="13" t="n">
        <f aca="false">F253+F252</f>
        <v>9.84</v>
      </c>
      <c r="G254" s="13" t="n">
        <f aca="false">G253+G252</f>
        <v>37.99</v>
      </c>
      <c r="H254" s="13" t="n">
        <f aca="false">H253+H252</f>
        <v>273.44</v>
      </c>
    </row>
    <row r="255" s="1" customFormat="true" ht="10.5" hidden="false" customHeight="true" outlineLevel="0" collapsed="false">
      <c r="A255" s="15" t="s">
        <v>67</v>
      </c>
      <c r="B255" s="15"/>
      <c r="C255" s="15"/>
      <c r="D255" s="16"/>
      <c r="E255" s="13" t="n">
        <f aca="false">E254+E250</f>
        <v>31.89</v>
      </c>
      <c r="F255" s="13" t="n">
        <f aca="false">F254+F250</f>
        <v>33.34</v>
      </c>
      <c r="G255" s="13" t="n">
        <f aca="false">G254+G250</f>
        <v>138.49</v>
      </c>
      <c r="H255" s="13" t="n">
        <f aca="false">H254+H250</f>
        <v>992.46</v>
      </c>
    </row>
    <row r="256" customFormat="false" ht="10.5" hidden="false" customHeight="true" outlineLevel="0" collapsed="false">
      <c r="A256" s="15" t="s">
        <v>415</v>
      </c>
      <c r="B256" s="15"/>
      <c r="C256" s="15"/>
      <c r="D256" s="16"/>
      <c r="E256" s="13" t="n">
        <f aca="false">E255+E234+E213+E190+E169+E149+E126+E104+E84+E63+E42+E20</f>
        <v>401.85</v>
      </c>
      <c r="F256" s="13" t="n">
        <f aca="false">F255+F234+F213+F190+F169+F149+F126+F104+F84+F63+F42+F20</f>
        <v>376.17</v>
      </c>
      <c r="G256" s="13" t="n">
        <f aca="false">G255+G234+G213+G190+G169+G149+G126+G104+G84+G63+G42+G20</f>
        <v>1741.67</v>
      </c>
      <c r="H256" s="13" t="n">
        <f aca="false">H255+H234+H213+H190+H169+H149+H126+H104+H84+H63+H42+H20</f>
        <v>12185</v>
      </c>
    </row>
    <row r="257" customFormat="false" ht="10.5" hidden="false" customHeight="true" outlineLevel="0" collapsed="false">
      <c r="A257" s="18" t="s">
        <v>416</v>
      </c>
      <c r="B257" s="18"/>
      <c r="C257" s="18"/>
      <c r="D257" s="18"/>
      <c r="E257" s="13" t="n">
        <f aca="false">E256/12</f>
        <v>33.4875</v>
      </c>
      <c r="F257" s="13" t="n">
        <f aca="false">F256/12</f>
        <v>31.3475</v>
      </c>
      <c r="G257" s="13" t="n">
        <f aca="false">G256/12</f>
        <v>145.139166666667</v>
      </c>
      <c r="H257" s="13" t="n">
        <f aca="false">H256/12</f>
        <v>1015.41666666667</v>
      </c>
    </row>
    <row r="258" customFormat="false" ht="10.5" hidden="false" customHeight="true" outlineLevel="0" collapsed="false"/>
    <row r="259" customFormat="false" ht="10.5" hidden="false" customHeight="true" outlineLevel="0" collapsed="false">
      <c r="B259" s="19" t="s">
        <v>417</v>
      </c>
      <c r="C259" s="1" t="s">
        <v>418</v>
      </c>
      <c r="H259" s="19" t="s">
        <v>419</v>
      </c>
      <c r="I259" s="1" t="s">
        <v>420</v>
      </c>
    </row>
    <row r="260" customFormat="false" ht="10.5" hidden="false" customHeight="true" outlineLevel="0" collapsed="false">
      <c r="G260" s="5" t="s">
        <v>421</v>
      </c>
    </row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05">
    <mergeCell ref="F1:K1"/>
    <mergeCell ref="A2:P2"/>
    <mergeCell ref="F3:H3"/>
    <mergeCell ref="I3:J3"/>
    <mergeCell ref="K3:P3"/>
    <mergeCell ref="D4:E4"/>
    <mergeCell ref="I4:J4"/>
    <mergeCell ref="K4:P4"/>
    <mergeCell ref="B5:C5"/>
    <mergeCell ref="E5:G5"/>
    <mergeCell ref="B7:C7"/>
    <mergeCell ref="A8:P8"/>
    <mergeCell ref="B9:C9"/>
    <mergeCell ref="B10:C10"/>
    <mergeCell ref="B11:C11"/>
    <mergeCell ref="B12:C12"/>
    <mergeCell ref="B13:C13"/>
    <mergeCell ref="B14:C14"/>
    <mergeCell ref="A15:C15"/>
    <mergeCell ref="A16:P16"/>
    <mergeCell ref="B17:C17"/>
    <mergeCell ref="B18:C18"/>
    <mergeCell ref="A19:C19"/>
    <mergeCell ref="A20:C20"/>
    <mergeCell ref="F21:K21"/>
    <mergeCell ref="A22:P22"/>
    <mergeCell ref="F23:H23"/>
    <mergeCell ref="I23:J23"/>
    <mergeCell ref="K23:P23"/>
    <mergeCell ref="D24:E24"/>
    <mergeCell ref="I24:J24"/>
    <mergeCell ref="K24:P24"/>
    <mergeCell ref="B25:C25"/>
    <mergeCell ref="E25:G25"/>
    <mergeCell ref="B27:C27"/>
    <mergeCell ref="A28:P28"/>
    <mergeCell ref="B29:C29"/>
    <mergeCell ref="B30:C30"/>
    <mergeCell ref="B31:C31"/>
    <mergeCell ref="B32:C32"/>
    <mergeCell ref="B33:C33"/>
    <mergeCell ref="B34:C34"/>
    <mergeCell ref="B35:C35"/>
    <mergeCell ref="B36:C36"/>
    <mergeCell ref="A37:C37"/>
    <mergeCell ref="A38:P38"/>
    <mergeCell ref="B39:C39"/>
    <mergeCell ref="B40:C40"/>
    <mergeCell ref="A41:C41"/>
    <mergeCell ref="A42:C42"/>
    <mergeCell ref="F43:K43"/>
    <mergeCell ref="A44:P44"/>
    <mergeCell ref="F45:H45"/>
    <mergeCell ref="I45:J45"/>
    <mergeCell ref="K45:P45"/>
    <mergeCell ref="D46:E46"/>
    <mergeCell ref="I46:J46"/>
    <mergeCell ref="K46:P46"/>
    <mergeCell ref="B47:C47"/>
    <mergeCell ref="E47:G47"/>
    <mergeCell ref="B49:C49"/>
    <mergeCell ref="A50:P50"/>
    <mergeCell ref="B51:C51"/>
    <mergeCell ref="B52:C52"/>
    <mergeCell ref="B53:C53"/>
    <mergeCell ref="B54:C54"/>
    <mergeCell ref="B55:C55"/>
    <mergeCell ref="B56:C56"/>
    <mergeCell ref="B57:C57"/>
    <mergeCell ref="A58:C58"/>
    <mergeCell ref="A59:P59"/>
    <mergeCell ref="B60:C60"/>
    <mergeCell ref="B61:C61"/>
    <mergeCell ref="A62:C62"/>
    <mergeCell ref="A63:C63"/>
    <mergeCell ref="F64:K64"/>
    <mergeCell ref="A65:P65"/>
    <mergeCell ref="F66:H66"/>
    <mergeCell ref="I66:J66"/>
    <mergeCell ref="K66:P66"/>
    <mergeCell ref="D67:E67"/>
    <mergeCell ref="I67:J67"/>
    <mergeCell ref="K67:P67"/>
    <mergeCell ref="B68:C68"/>
    <mergeCell ref="E68:G68"/>
    <mergeCell ref="B70:C70"/>
    <mergeCell ref="A71:P71"/>
    <mergeCell ref="B72:C72"/>
    <mergeCell ref="B73:C73"/>
    <mergeCell ref="B74:C74"/>
    <mergeCell ref="B75:C75"/>
    <mergeCell ref="B76:C76"/>
    <mergeCell ref="B77:C77"/>
    <mergeCell ref="B78:C78"/>
    <mergeCell ref="A79:C79"/>
    <mergeCell ref="A80:P80"/>
    <mergeCell ref="B81:C81"/>
    <mergeCell ref="B82:C82"/>
    <mergeCell ref="A83:C83"/>
    <mergeCell ref="A84:C84"/>
    <mergeCell ref="F85:K85"/>
    <mergeCell ref="A86:P86"/>
    <mergeCell ref="F87:H87"/>
    <mergeCell ref="I87:J87"/>
    <mergeCell ref="K87:P87"/>
    <mergeCell ref="D88:E88"/>
    <mergeCell ref="I88:J88"/>
    <mergeCell ref="K88:P88"/>
    <mergeCell ref="B89:C89"/>
    <mergeCell ref="E89:G89"/>
    <mergeCell ref="B91:C91"/>
    <mergeCell ref="A92:P92"/>
    <mergeCell ref="B93:C93"/>
    <mergeCell ref="B94:C94"/>
    <mergeCell ref="B95:C95"/>
    <mergeCell ref="B96:C96"/>
    <mergeCell ref="B97:C97"/>
    <mergeCell ref="A98:C98"/>
    <mergeCell ref="A99:P99"/>
    <mergeCell ref="B100:C100"/>
    <mergeCell ref="B101:C101"/>
    <mergeCell ref="B102:C102"/>
    <mergeCell ref="A103:C103"/>
    <mergeCell ref="A104:C104"/>
    <mergeCell ref="F105:K105"/>
    <mergeCell ref="A106:P106"/>
    <mergeCell ref="F107:H107"/>
    <mergeCell ref="I107:J107"/>
    <mergeCell ref="K107:P107"/>
    <mergeCell ref="D108:E108"/>
    <mergeCell ref="I108:J108"/>
    <mergeCell ref="K108:P108"/>
    <mergeCell ref="B109:C109"/>
    <mergeCell ref="E109:G109"/>
    <mergeCell ref="B111:C111"/>
    <mergeCell ref="A112:P112"/>
    <mergeCell ref="B113:C113"/>
    <mergeCell ref="B114:C114"/>
    <mergeCell ref="B115:C115"/>
    <mergeCell ref="B116:C116"/>
    <mergeCell ref="B117:C117"/>
    <mergeCell ref="B118:C118"/>
    <mergeCell ref="B119:C119"/>
    <mergeCell ref="A120:C120"/>
    <mergeCell ref="A121:P121"/>
    <mergeCell ref="B122:C122"/>
    <mergeCell ref="B123:C123"/>
    <mergeCell ref="B124:C124"/>
    <mergeCell ref="A125:C125"/>
    <mergeCell ref="A126:C126"/>
    <mergeCell ref="F127:K127"/>
    <mergeCell ref="A128:P128"/>
    <mergeCell ref="F129:H129"/>
    <mergeCell ref="I129:J129"/>
    <mergeCell ref="K129:P129"/>
    <mergeCell ref="D130:E130"/>
    <mergeCell ref="I130:J130"/>
    <mergeCell ref="K130:P130"/>
    <mergeCell ref="B131:C131"/>
    <mergeCell ref="E131:G131"/>
    <mergeCell ref="B133:C133"/>
    <mergeCell ref="A134:P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A144:C144"/>
    <mergeCell ref="A145:P145"/>
    <mergeCell ref="B146:C146"/>
    <mergeCell ref="B147:C147"/>
    <mergeCell ref="A148:C148"/>
    <mergeCell ref="A149:C149"/>
    <mergeCell ref="F150:K150"/>
    <mergeCell ref="A151:P151"/>
    <mergeCell ref="F152:H152"/>
    <mergeCell ref="I152:J152"/>
    <mergeCell ref="K152:P152"/>
    <mergeCell ref="D153:E153"/>
    <mergeCell ref="I153:J153"/>
    <mergeCell ref="K153:P153"/>
    <mergeCell ref="B154:C154"/>
    <mergeCell ref="E154:G154"/>
    <mergeCell ref="B156:C156"/>
    <mergeCell ref="A157:P157"/>
    <mergeCell ref="B158:C158"/>
    <mergeCell ref="B159:C159"/>
    <mergeCell ref="B160:C160"/>
    <mergeCell ref="B161:C161"/>
    <mergeCell ref="B162:C162"/>
    <mergeCell ref="B163:C163"/>
    <mergeCell ref="A164:C164"/>
    <mergeCell ref="A165:P165"/>
    <mergeCell ref="B166:C166"/>
    <mergeCell ref="B167:C167"/>
    <mergeCell ref="A168:C168"/>
    <mergeCell ref="A169:C169"/>
    <mergeCell ref="F170:K170"/>
    <mergeCell ref="A171:P171"/>
    <mergeCell ref="F172:H172"/>
    <mergeCell ref="I172:J172"/>
    <mergeCell ref="K172:P172"/>
    <mergeCell ref="D173:E173"/>
    <mergeCell ref="I173:J173"/>
    <mergeCell ref="K173:P173"/>
    <mergeCell ref="B174:C174"/>
    <mergeCell ref="E174:G174"/>
    <mergeCell ref="B176:C176"/>
    <mergeCell ref="A177:P177"/>
    <mergeCell ref="B178:C178"/>
    <mergeCell ref="B179:C179"/>
    <mergeCell ref="B180:C180"/>
    <mergeCell ref="B181:C181"/>
    <mergeCell ref="B182:C182"/>
    <mergeCell ref="B183:C183"/>
    <mergeCell ref="B184:C184"/>
    <mergeCell ref="A185:C185"/>
    <mergeCell ref="A186:P186"/>
    <mergeCell ref="B187:C187"/>
    <mergeCell ref="B188:C188"/>
    <mergeCell ref="A189:C189"/>
    <mergeCell ref="A190:C190"/>
    <mergeCell ref="F191:K191"/>
    <mergeCell ref="A192:P192"/>
    <mergeCell ref="F193:H193"/>
    <mergeCell ref="I193:J193"/>
    <mergeCell ref="K193:P193"/>
    <mergeCell ref="D194:E194"/>
    <mergeCell ref="I194:J194"/>
    <mergeCell ref="K194:P194"/>
    <mergeCell ref="B195:C195"/>
    <mergeCell ref="E195:G195"/>
    <mergeCell ref="B197:C197"/>
    <mergeCell ref="A198:P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A207:C207"/>
    <mergeCell ref="A208:P208"/>
    <mergeCell ref="B209:C209"/>
    <mergeCell ref="B210:C210"/>
    <mergeCell ref="B211:C211"/>
    <mergeCell ref="A212:C212"/>
    <mergeCell ref="A213:C213"/>
    <mergeCell ref="F214:K214"/>
    <mergeCell ref="A215:P215"/>
    <mergeCell ref="F216:H216"/>
    <mergeCell ref="I216:J216"/>
    <mergeCell ref="K216:P216"/>
    <mergeCell ref="D217:E217"/>
    <mergeCell ref="I217:J217"/>
    <mergeCell ref="K217:P217"/>
    <mergeCell ref="B218:C218"/>
    <mergeCell ref="E218:G218"/>
    <mergeCell ref="B220:C220"/>
    <mergeCell ref="A221:P221"/>
    <mergeCell ref="B222:C222"/>
    <mergeCell ref="B223:C223"/>
    <mergeCell ref="B224:C224"/>
    <mergeCell ref="B225:C225"/>
    <mergeCell ref="B226:C226"/>
    <mergeCell ref="B227:C227"/>
    <mergeCell ref="B228:C228"/>
    <mergeCell ref="A229:C229"/>
    <mergeCell ref="A230:P230"/>
    <mergeCell ref="B231:C231"/>
    <mergeCell ref="B232:C232"/>
    <mergeCell ref="A233:C233"/>
    <mergeCell ref="A234:C234"/>
    <mergeCell ref="F235:K235"/>
    <mergeCell ref="A236:P236"/>
    <mergeCell ref="F237:H237"/>
    <mergeCell ref="I237:J237"/>
    <mergeCell ref="K237:P237"/>
    <mergeCell ref="D238:E238"/>
    <mergeCell ref="I238:J238"/>
    <mergeCell ref="K238:P238"/>
    <mergeCell ref="B239:C239"/>
    <mergeCell ref="E239:G239"/>
    <mergeCell ref="B241:C241"/>
    <mergeCell ref="A242:P242"/>
    <mergeCell ref="B243:C243"/>
    <mergeCell ref="B244:C244"/>
    <mergeCell ref="B245:C245"/>
    <mergeCell ref="B246:C246"/>
    <mergeCell ref="B247:C247"/>
    <mergeCell ref="B248:C248"/>
    <mergeCell ref="B249:C249"/>
    <mergeCell ref="A250:C250"/>
    <mergeCell ref="A251:P251"/>
    <mergeCell ref="B252:C252"/>
    <mergeCell ref="B253:C253"/>
    <mergeCell ref="A254:C254"/>
    <mergeCell ref="A255:C255"/>
    <mergeCell ref="A256:C256"/>
    <mergeCell ref="A257:D257"/>
  </mergeCells>
  <printOptions headings="false" gridLines="false" gridLinesSet="true" horizontalCentered="false" verticalCentered="false"/>
  <pageMargins left="0.39375" right="0.39375" top="0.39375" bottom="0.39375" header="0.511811023622047" footer="0.511811023622047"/>
  <pageSetup paperSize="9" scale="14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2" manualBreakCount="12">
    <brk id="20" man="true" max="16383" min="0"/>
    <brk id="42" man="true" max="16383" min="0"/>
    <brk id="63" man="true" max="16383" min="0"/>
    <brk id="84" man="true" max="16383" min="0"/>
    <brk id="104" man="true" max="16383" min="0"/>
    <brk id="126" man="true" max="16383" min="0"/>
    <brk id="149" man="true" max="16383" min="0"/>
    <brk id="169" man="true" max="16383" min="0"/>
    <brk id="190" man="true" max="16383" min="0"/>
    <brk id="213" man="true" max="16383" min="0"/>
    <brk id="234" man="true" max="16383" min="0"/>
    <brk id="255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2025-01-06T12:02:35Z</cp:lastPrinted>
  <dcterms:modified xsi:type="dcterms:W3CDTF">2025-01-08T16:36:02Z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