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<sst xmlns="http://schemas.openxmlformats.org/spreadsheetml/2006/main" count="1397" uniqueCount="565">
  <si>
    <t xml:space="preserve">АО "Комбинат Школьного Питания "Огонёк"</t>
  </si>
  <si>
    <t xml:space="preserve">Приложение 8 к СанПиН 2.3/ 2.4.3590-20</t>
  </si>
  <si>
    <t xml:space="preserve">Примерное меню и пищевая ценность приготовляемых блюд</t>
  </si>
  <si>
    <t xml:space="preserve">Рацион: Меню СОШ 12-18 (янв 2025)</t>
  </si>
  <si>
    <t xml:space="preserve">День:</t>
  </si>
  <si>
    <t xml:space="preserve">понедельник</t>
  </si>
  <si>
    <t xml:space="preserve">Неделя:</t>
  </si>
  <si>
    <t xml:space="preserve">1</t>
  </si>
  <si>
    <t xml:space="preserve">№
рец.</t>
  </si>
  <si>
    <t xml:space="preserve">Прием пищи, наименование блюда</t>
  </si>
  <si>
    <t xml:space="preserve">Масса порции</t>
  </si>
  <si>
    <t xml:space="preserve">Пищевые вещества (г)</t>
  </si>
  <si>
    <t xml:space="preserve">Энерге-
тическая ценность (ккал)</t>
  </si>
  <si>
    <t xml:space="preserve">Б</t>
  </si>
  <si>
    <t xml:space="preserve">Ж</t>
  </si>
  <si>
    <t xml:space="preserve">У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</si>
  <si>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</si>
  <si>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</si>
  <si>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</si>
  <si>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</si>
  <si>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</si>
  <si>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</si>
  <si>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Завтрак</t>
  </si>
  <si>
    <t xml:space="preserve">444,04</t>
  </si>
  <si>
    <t xml:space="preserve">Плов из свинины</t>
  </si>
  <si>
    <t xml:space="preserve">240</t>
  </si>
  <si>
    <t xml:space="preserve">16,85</t>
  </si>
  <si>
    <t xml:space="preserve">749,22</t>
  </si>
  <si>
    <t xml:space="preserve">Фруктовая нарезка (яблоко)</t>
  </si>
  <si>
    <t xml:space="preserve">190</t>
  </si>
  <si>
    <t xml:space="preserve">0,76</t>
  </si>
  <si>
    <t xml:space="preserve">21,47</t>
  </si>
  <si>
    <t xml:space="preserve">88,9</t>
  </si>
  <si>
    <t xml:space="preserve">783,22</t>
  </si>
  <si>
    <t xml:space="preserve">Чай фруктовый (яблоко)</t>
  </si>
  <si>
    <t xml:space="preserve">200</t>
  </si>
  <si>
    <t xml:space="preserve">0,02</t>
  </si>
  <si>
    <t xml:space="preserve">15,49</t>
  </si>
  <si>
    <t xml:space="preserve">62,4</t>
  </si>
  <si>
    <t xml:space="preserve">108,13</t>
  </si>
  <si>
    <t xml:space="preserve">Хлеб пшеничный.</t>
  </si>
  <si>
    <t xml:space="preserve">40</t>
  </si>
  <si>
    <t xml:space="preserve">3,04</t>
  </si>
  <si>
    <t xml:space="preserve">0,32</t>
  </si>
  <si>
    <t xml:space="preserve">19,8</t>
  </si>
  <si>
    <t xml:space="preserve">94</t>
  </si>
  <si>
    <t xml:space="preserve">Итого за Завтрак</t>
  </si>
  <si>
    <t xml:space="preserve">670</t>
  </si>
  <si>
    <t xml:space="preserve">Обед</t>
  </si>
  <si>
    <t xml:space="preserve">68,22</t>
  </si>
  <si>
    <t xml:space="preserve">Салат из моркови "По-корейски"</t>
  </si>
  <si>
    <t xml:space="preserve">100</t>
  </si>
  <si>
    <t xml:space="preserve">1,27</t>
  </si>
  <si>
    <t xml:space="preserve">5,08</t>
  </si>
  <si>
    <t xml:space="preserve">7,82</t>
  </si>
  <si>
    <t xml:space="preserve">82,1</t>
  </si>
  <si>
    <t xml:space="preserve">37,08</t>
  </si>
  <si>
    <t xml:space="preserve">Борщ из свежей капусты с картофелем.</t>
  </si>
  <si>
    <t xml:space="preserve">250</t>
  </si>
  <si>
    <t xml:space="preserve">10,81</t>
  </si>
  <si>
    <t xml:space="preserve">111,1</t>
  </si>
  <si>
    <t xml:space="preserve">595,22</t>
  </si>
  <si>
    <t xml:space="preserve">Наггетсы куриные</t>
  </si>
  <si>
    <t xml:space="preserve">80/30</t>
  </si>
  <si>
    <t xml:space="preserve">11,96</t>
  </si>
  <si>
    <t xml:space="preserve">7,04</t>
  </si>
  <si>
    <t xml:space="preserve">17,38</t>
  </si>
  <si>
    <t xml:space="preserve">190,5</t>
  </si>
  <si>
    <t xml:space="preserve">510,04</t>
  </si>
  <si>
    <t xml:space="preserve">Каша гречневая </t>
  </si>
  <si>
    <t xml:space="preserve">180</t>
  </si>
  <si>
    <t xml:space="preserve">512,13</t>
  </si>
  <si>
    <t xml:space="preserve">Компот из плодов сушеных</t>
  </si>
  <si>
    <t xml:space="preserve">0,3</t>
  </si>
  <si>
    <t xml:space="preserve">20,1</t>
  </si>
  <si>
    <t xml:space="preserve">81</t>
  </si>
  <si>
    <t xml:space="preserve">46</t>
  </si>
  <si>
    <t xml:space="preserve">3,5</t>
  </si>
  <si>
    <t xml:space="preserve">0,37</t>
  </si>
  <si>
    <t xml:space="preserve">22,77</t>
  </si>
  <si>
    <t xml:space="preserve">108,1</t>
  </si>
  <si>
    <t xml:space="preserve">109,13</t>
  </si>
  <si>
    <t xml:space="preserve">Хлеб ржано- пшеничный.</t>
  </si>
  <si>
    <t xml:space="preserve">49</t>
  </si>
  <si>
    <t xml:space="preserve">3,23</t>
  </si>
  <si>
    <t xml:space="preserve">0,59</t>
  </si>
  <si>
    <t xml:space="preserve">16,66</t>
  </si>
  <si>
    <t xml:space="preserve">88,7</t>
  </si>
  <si>
    <t xml:space="preserve">Итого за Обед</t>
  </si>
  <si>
    <t xml:space="preserve">935</t>
  </si>
  <si>
    <t xml:space="preserve">Полдник</t>
  </si>
  <si>
    <t xml:space="preserve">541,13</t>
  </si>
  <si>
    <t xml:space="preserve">Ватрушка с творогом</t>
  </si>
  <si>
    <t xml:space="preserve">Сок 0,2л (в ассортименте)</t>
  </si>
  <si>
    <t xml:space="preserve">20,2</t>
  </si>
  <si>
    <t xml:space="preserve">84,8</t>
  </si>
  <si>
    <t xml:space="preserve">34 618,21</t>
  </si>
  <si>
    <t xml:space="preserve">Печенье Овсяное </t>
  </si>
  <si>
    <t xml:space="preserve">58</t>
  </si>
  <si>
    <t xml:space="preserve">3,13</t>
  </si>
  <si>
    <t xml:space="preserve">23</t>
  </si>
  <si>
    <t xml:space="preserve">140,5</t>
  </si>
  <si>
    <t xml:space="preserve">Итого за Полдник</t>
  </si>
  <si>
    <t xml:space="preserve">358</t>
  </si>
  <si>
    <t xml:space="preserve">Итого за день</t>
  </si>
  <si>
    <t xml:space="preserve">Примерное меню и пищевая ценность приготовляемых блюд (лист 2)</t>
  </si>
  <si>
    <t xml:space="preserve">вторник</t>
  </si>
  <si>
    <t xml:space="preserve">377,08</t>
  </si>
  <si>
    <t xml:space="preserve">Бутерброд с маслом сливочным и сыром</t>
  </si>
  <si>
    <t xml:space="preserve">10/20/20</t>
  </si>
  <si>
    <t xml:space="preserve">6,38</t>
  </si>
  <si>
    <t xml:space="preserve">258,13</t>
  </si>
  <si>
    <t xml:space="preserve">Каша молочная пшенная с маслом (вязкая)</t>
  </si>
  <si>
    <t xml:space="preserve">590,23</t>
  </si>
  <si>
    <t xml:space="preserve">Печенье "Мария" (галеты)</t>
  </si>
  <si>
    <t xml:space="preserve">30</t>
  </si>
  <si>
    <t xml:space="preserve">2,55</t>
  </si>
  <si>
    <t xml:space="preserve">1,5</t>
  </si>
  <si>
    <t xml:space="preserve">22,2</t>
  </si>
  <si>
    <t xml:space="preserve">114</t>
  </si>
  <si>
    <t xml:space="preserve">286,08</t>
  </si>
  <si>
    <t xml:space="preserve">Кофейный напиток с молоком.</t>
  </si>
  <si>
    <t xml:space="preserve">2,5</t>
  </si>
  <si>
    <t xml:space="preserve">52,8</t>
  </si>
  <si>
    <t xml:space="preserve">4,03</t>
  </si>
  <si>
    <t xml:space="preserve">0,42</t>
  </si>
  <si>
    <t xml:space="preserve">26,24</t>
  </si>
  <si>
    <t xml:space="preserve">124,6</t>
  </si>
  <si>
    <t xml:space="preserve">582,8</t>
  </si>
  <si>
    <t xml:space="preserve">4,08</t>
  </si>
  <si>
    <t xml:space="preserve">Салат из белокочанной капусты с морковью</t>
  </si>
  <si>
    <t xml:space="preserve">1,64</t>
  </si>
  <si>
    <t xml:space="preserve">10</t>
  </si>
  <si>
    <t xml:space="preserve">45,08</t>
  </si>
  <si>
    <t xml:space="preserve">Суп гороховый</t>
  </si>
  <si>
    <t xml:space="preserve">4,04</t>
  </si>
  <si>
    <t xml:space="preserve">551,04</t>
  </si>
  <si>
    <t xml:space="preserve">Гренки из пш. Хлеба</t>
  </si>
  <si>
    <t xml:space="preserve">15</t>
  </si>
  <si>
    <t xml:space="preserve">0,03</t>
  </si>
  <si>
    <t xml:space="preserve">11,55</t>
  </si>
  <si>
    <t xml:space="preserve">60</t>
  </si>
  <si>
    <t xml:space="preserve">260,21</t>
  </si>
  <si>
    <t xml:space="preserve">Гуляш из свинины</t>
  </si>
  <si>
    <t xml:space="preserve">12,37</t>
  </si>
  <si>
    <t xml:space="preserve">8,57</t>
  </si>
  <si>
    <t xml:space="preserve">2,96</t>
  </si>
  <si>
    <t xml:space="preserve">149,8</t>
  </si>
  <si>
    <t xml:space="preserve">227,12</t>
  </si>
  <si>
    <t xml:space="preserve">Макароны отварные </t>
  </si>
  <si>
    <t xml:space="preserve">376,12</t>
  </si>
  <si>
    <t xml:space="preserve">Компот из сушеных фруктов (курага)</t>
  </si>
  <si>
    <t xml:space="preserve">0,44</t>
  </si>
  <si>
    <t xml:space="preserve">22</t>
  </si>
  <si>
    <t xml:space="preserve">1,67</t>
  </si>
  <si>
    <t xml:space="preserve">0,18</t>
  </si>
  <si>
    <t xml:space="preserve">10,89</t>
  </si>
  <si>
    <t xml:space="preserve">51,7</t>
  </si>
  <si>
    <t xml:space="preserve">50</t>
  </si>
  <si>
    <t xml:space="preserve">3,3</t>
  </si>
  <si>
    <t xml:space="preserve">0,6</t>
  </si>
  <si>
    <t xml:space="preserve">17</t>
  </si>
  <si>
    <t xml:space="preserve">90,5</t>
  </si>
  <si>
    <t xml:space="preserve">917</t>
  </si>
  <si>
    <t xml:space="preserve">786,04</t>
  </si>
  <si>
    <t xml:space="preserve">Булочка творожная</t>
  </si>
  <si>
    <t xml:space="preserve">636,03</t>
  </si>
  <si>
    <t xml:space="preserve">Компот из апельсинов </t>
  </si>
  <si>
    <t xml:space="preserve">0,27</t>
  </si>
  <si>
    <t xml:space="preserve">0,06</t>
  </si>
  <si>
    <t xml:space="preserve">590,13</t>
  </si>
  <si>
    <t xml:space="preserve">Печенье сахарное</t>
  </si>
  <si>
    <t xml:space="preserve">51</t>
  </si>
  <si>
    <t xml:space="preserve">3,83</t>
  </si>
  <si>
    <t xml:space="preserve">4,95</t>
  </si>
  <si>
    <t xml:space="preserve">37,8</t>
  </si>
  <si>
    <t xml:space="preserve">212,7</t>
  </si>
  <si>
    <t xml:space="preserve">351</t>
  </si>
  <si>
    <t xml:space="preserve">Примерное меню и пищевая ценность приготовляемых блюд (лист 3)</t>
  </si>
  <si>
    <t xml:space="preserve">среда</t>
  </si>
  <si>
    <t xml:space="preserve">271,07</t>
  </si>
  <si>
    <t xml:space="preserve">Шницель домашний  ( с соусом)</t>
  </si>
  <si>
    <t xml:space="preserve">120</t>
  </si>
  <si>
    <t xml:space="preserve">225,04</t>
  </si>
  <si>
    <t xml:space="preserve">Рис припущенный</t>
  </si>
  <si>
    <t xml:space="preserve">220</t>
  </si>
  <si>
    <t xml:space="preserve">Сушки</t>
  </si>
  <si>
    <t xml:space="preserve">20</t>
  </si>
  <si>
    <t xml:space="preserve">2,2</t>
  </si>
  <si>
    <t xml:space="preserve">0,4</t>
  </si>
  <si>
    <t xml:space="preserve">14</t>
  </si>
  <si>
    <t xml:space="preserve">68</t>
  </si>
  <si>
    <t xml:space="preserve">300,08</t>
  </si>
  <si>
    <t xml:space="preserve">Чай с сахаром </t>
  </si>
  <si>
    <t xml:space="preserve">3,8</t>
  </si>
  <si>
    <t xml:space="preserve">24,75</t>
  </si>
  <si>
    <t xml:space="preserve">117,5</t>
  </si>
  <si>
    <t xml:space="preserve">610</t>
  </si>
  <si>
    <t xml:space="preserve">33,12</t>
  </si>
  <si>
    <t xml:space="preserve">Салат из свеклы отварной.</t>
  </si>
  <si>
    <t xml:space="preserve">1,62</t>
  </si>
  <si>
    <t xml:space="preserve">8,6</t>
  </si>
  <si>
    <t xml:space="preserve">40,8</t>
  </si>
  <si>
    <t xml:space="preserve">67,12</t>
  </si>
  <si>
    <t xml:space="preserve">Щи из свежей капусты с картофелем</t>
  </si>
  <si>
    <t xml:space="preserve">1,84</t>
  </si>
  <si>
    <t xml:space="preserve">5,13</t>
  </si>
  <si>
    <t xml:space="preserve">9,61</t>
  </si>
  <si>
    <t xml:space="preserve">91,9</t>
  </si>
  <si>
    <t xml:space="preserve">275,08</t>
  </si>
  <si>
    <t xml:space="preserve">Котлеты по-хлыновски </t>
  </si>
  <si>
    <t xml:space="preserve">70</t>
  </si>
  <si>
    <t xml:space="preserve">5,25</t>
  </si>
  <si>
    <t xml:space="preserve">211,8</t>
  </si>
  <si>
    <t xml:space="preserve">265,08</t>
  </si>
  <si>
    <t xml:space="preserve">Соус томатный</t>
  </si>
  <si>
    <t xml:space="preserve">0,16</t>
  </si>
  <si>
    <t xml:space="preserve">1,1</t>
  </si>
  <si>
    <t xml:space="preserve">1,89</t>
  </si>
  <si>
    <t xml:space="preserve">18,2</t>
  </si>
  <si>
    <t xml:space="preserve">5,15</t>
  </si>
  <si>
    <t xml:space="preserve">Перловка с овощами</t>
  </si>
  <si>
    <t xml:space="preserve">5,89</t>
  </si>
  <si>
    <t xml:space="preserve">8,99</t>
  </si>
  <si>
    <t xml:space="preserve">38,05</t>
  </si>
  <si>
    <t xml:space="preserve">256,5</t>
  </si>
  <si>
    <t xml:space="preserve">702,04</t>
  </si>
  <si>
    <t xml:space="preserve">Напиток из варенья</t>
  </si>
  <si>
    <t xml:space="preserve">35</t>
  </si>
  <si>
    <t xml:space="preserve">2,66</t>
  </si>
  <si>
    <t xml:space="preserve">0,28</t>
  </si>
  <si>
    <t xml:space="preserve">17,33</t>
  </si>
  <si>
    <t xml:space="preserve">82,3</t>
  </si>
  <si>
    <t xml:space="preserve">2,31</t>
  </si>
  <si>
    <t xml:space="preserve">11,9</t>
  </si>
  <si>
    <t xml:space="preserve">63,4</t>
  </si>
  <si>
    <t xml:space="preserve">900</t>
  </si>
  <si>
    <t xml:space="preserve">272,08</t>
  </si>
  <si>
    <t xml:space="preserve">Йогурт</t>
  </si>
  <si>
    <t xml:space="preserve">5,22</t>
  </si>
  <si>
    <t xml:space="preserve">2,88</t>
  </si>
  <si>
    <t xml:space="preserve">140,4</t>
  </si>
  <si>
    <t xml:space="preserve">Яблоко (вит)</t>
  </si>
  <si>
    <t xml:space="preserve">0,8</t>
  </si>
  <si>
    <t xml:space="preserve">22,6</t>
  </si>
  <si>
    <t xml:space="preserve">93,6</t>
  </si>
  <si>
    <t xml:space="preserve">380</t>
  </si>
  <si>
    <t xml:space="preserve">Примерное меню и пищевая ценность приготовляемых блюд (лист 4)</t>
  </si>
  <si>
    <t xml:space="preserve">четверг</t>
  </si>
  <si>
    <t xml:space="preserve">380,08</t>
  </si>
  <si>
    <t xml:space="preserve">Бутерброд с маслом </t>
  </si>
  <si>
    <t xml:space="preserve">30/10</t>
  </si>
  <si>
    <t xml:space="preserve">2,34</t>
  </si>
  <si>
    <t xml:space="preserve">7,61</t>
  </si>
  <si>
    <t xml:space="preserve">14,41</t>
  </si>
  <si>
    <t xml:space="preserve">129,8</t>
  </si>
  <si>
    <t xml:space="preserve">178,01</t>
  </si>
  <si>
    <t xml:space="preserve">Голубцы ленивые</t>
  </si>
  <si>
    <t xml:space="preserve">133,12</t>
  </si>
  <si>
    <t xml:space="preserve">Картофель тушеный в соусе томатном</t>
  </si>
  <si>
    <t xml:space="preserve">3,17</t>
  </si>
  <si>
    <t xml:space="preserve">27,37</t>
  </si>
  <si>
    <t xml:space="preserve">204,8</t>
  </si>
  <si>
    <t xml:space="preserve">Чай фруктовый </t>
  </si>
  <si>
    <t xml:space="preserve">7,56</t>
  </si>
  <si>
    <t xml:space="preserve">30,4</t>
  </si>
  <si>
    <t xml:space="preserve">45</t>
  </si>
  <si>
    <t xml:space="preserve">3,42</t>
  </si>
  <si>
    <t xml:space="preserve">0,36</t>
  </si>
  <si>
    <t xml:space="preserve">22,28</t>
  </si>
  <si>
    <t xml:space="preserve">105,8</t>
  </si>
  <si>
    <t xml:space="preserve">605</t>
  </si>
  <si>
    <t xml:space="preserve">1,08</t>
  </si>
  <si>
    <t xml:space="preserve">Винегрет овощной</t>
  </si>
  <si>
    <t xml:space="preserve">80,12</t>
  </si>
  <si>
    <t xml:space="preserve">Суп картофельный с рисом</t>
  </si>
  <si>
    <t xml:space="preserve">17,48</t>
  </si>
  <si>
    <t xml:space="preserve">104,4</t>
  </si>
  <si>
    <t xml:space="preserve">210,05</t>
  </si>
  <si>
    <t xml:space="preserve">Гуляш из филе кур</t>
  </si>
  <si>
    <t xml:space="preserve">129,08</t>
  </si>
  <si>
    <t xml:space="preserve">Гороховое пюре </t>
  </si>
  <si>
    <t xml:space="preserve">6,9</t>
  </si>
  <si>
    <t xml:space="preserve">389,17</t>
  </si>
  <si>
    <t xml:space="preserve">Сок фруктовый</t>
  </si>
  <si>
    <t xml:space="preserve">930</t>
  </si>
  <si>
    <t xml:space="preserve">34 661,22</t>
  </si>
  <si>
    <t xml:space="preserve">Сочни с творогом.</t>
  </si>
  <si>
    <t xml:space="preserve">Печенье сахарное </t>
  </si>
  <si>
    <t xml:space="preserve">34</t>
  </si>
  <si>
    <t xml:space="preserve">25,2</t>
  </si>
  <si>
    <t xml:space="preserve">141,8</t>
  </si>
  <si>
    <t xml:space="preserve">354</t>
  </si>
  <si>
    <t xml:space="preserve">Примерное меню и пищевая ценность приготовляемых блюд (лист 5)</t>
  </si>
  <si>
    <t xml:space="preserve">пятница</t>
  </si>
  <si>
    <t xml:space="preserve">19,2</t>
  </si>
  <si>
    <t xml:space="preserve">Паста с кур.филе, свежим помидором, сыром и слив. соусом </t>
  </si>
  <si>
    <t xml:space="preserve">230</t>
  </si>
  <si>
    <t xml:space="preserve">11,3</t>
  </si>
  <si>
    <t xml:space="preserve">46,8</t>
  </si>
  <si>
    <t xml:space="preserve">614</t>
  </si>
  <si>
    <t xml:space="preserve">20,12</t>
  </si>
  <si>
    <t xml:space="preserve">Салат из белокочанной капусты с морковью </t>
  </si>
  <si>
    <t xml:space="preserve">1,55</t>
  </si>
  <si>
    <t xml:space="preserve">5,01</t>
  </si>
  <si>
    <t xml:space="preserve">9,96</t>
  </si>
  <si>
    <t xml:space="preserve">23,12</t>
  </si>
  <si>
    <t xml:space="preserve">Суп гречневый с овощами</t>
  </si>
  <si>
    <t xml:space="preserve">2,49</t>
  </si>
  <si>
    <t xml:space="preserve">34 638</t>
  </si>
  <si>
    <t xml:space="preserve">Шницель из говядины</t>
  </si>
  <si>
    <t xml:space="preserve">10,01</t>
  </si>
  <si>
    <t xml:space="preserve">331,07</t>
  </si>
  <si>
    <t xml:space="preserve">Соус сметанный с томатом </t>
  </si>
  <si>
    <t xml:space="preserve">0,5</t>
  </si>
  <si>
    <t xml:space="preserve">1,15</t>
  </si>
  <si>
    <t xml:space="preserve">2,22</t>
  </si>
  <si>
    <t xml:space="preserve">21,3</t>
  </si>
  <si>
    <t xml:space="preserve">241,08</t>
  </si>
  <si>
    <t xml:space="preserve">Картофельное пюре</t>
  </si>
  <si>
    <t xml:space="preserve">7,27</t>
  </si>
  <si>
    <t xml:space="preserve">27,95</t>
  </si>
  <si>
    <t xml:space="preserve">192,5</t>
  </si>
  <si>
    <t xml:space="preserve">289,06</t>
  </si>
  <si>
    <t xml:space="preserve">Напиток из шиповника</t>
  </si>
  <si>
    <t xml:space="preserve">0,7</t>
  </si>
  <si>
    <t xml:space="preserve">22,8</t>
  </si>
  <si>
    <t xml:space="preserve">97</t>
  </si>
  <si>
    <t xml:space="preserve">2,28</t>
  </si>
  <si>
    <t xml:space="preserve">0,24</t>
  </si>
  <si>
    <t xml:space="preserve">14,85</t>
  </si>
  <si>
    <t xml:space="preserve">70,5</t>
  </si>
  <si>
    <t xml:space="preserve">1,98</t>
  </si>
  <si>
    <t xml:space="preserve">10,2</t>
  </si>
  <si>
    <t xml:space="preserve">54,3</t>
  </si>
  <si>
    <t xml:space="preserve">890</t>
  </si>
  <si>
    <t xml:space="preserve">589,22</t>
  </si>
  <si>
    <t xml:space="preserve">Пряник </t>
  </si>
  <si>
    <t xml:space="preserve">38</t>
  </si>
  <si>
    <t xml:space="preserve">175,5</t>
  </si>
  <si>
    <t xml:space="preserve">Ватрушка с творогом и изюмом</t>
  </si>
  <si>
    <t xml:space="preserve">350</t>
  </si>
  <si>
    <t xml:space="preserve">Примерное меню и пищевая ценность приготовляемых блюд (лист 6)</t>
  </si>
  <si>
    <t xml:space="preserve">суббота</t>
  </si>
  <si>
    <t xml:space="preserve">1 037,02</t>
  </si>
  <si>
    <t xml:space="preserve">Огурцы соленые</t>
  </si>
  <si>
    <t xml:space="preserve">2,8</t>
  </si>
  <si>
    <t xml:space="preserve">1,3</t>
  </si>
  <si>
    <t xml:space="preserve">16,4</t>
  </si>
  <si>
    <t xml:space="preserve">226,02</t>
  </si>
  <si>
    <t xml:space="preserve">Каша гречневая с филе куриным </t>
  </si>
  <si>
    <t xml:space="preserve">10,74</t>
  </si>
  <si>
    <t xml:space="preserve">298,08</t>
  </si>
  <si>
    <t xml:space="preserve">Чай с молоком.</t>
  </si>
  <si>
    <t xml:space="preserve">2,32</t>
  </si>
  <si>
    <t xml:space="preserve">18,84</t>
  </si>
  <si>
    <t xml:space="preserve">102,6</t>
  </si>
  <si>
    <t xml:space="preserve">630</t>
  </si>
  <si>
    <t xml:space="preserve">19,06</t>
  </si>
  <si>
    <t xml:space="preserve">Салат Здоровье </t>
  </si>
  <si>
    <t xml:space="preserve">154,13</t>
  </si>
  <si>
    <t xml:space="preserve">Суп крестьянский с крупой</t>
  </si>
  <si>
    <t xml:space="preserve">357,13</t>
  </si>
  <si>
    <t xml:space="preserve">Мясо отварное (для 1 бл)</t>
  </si>
  <si>
    <t xml:space="preserve">2,93</t>
  </si>
  <si>
    <t xml:space="preserve">2,11</t>
  </si>
  <si>
    <t xml:space="preserve">0,07</t>
  </si>
  <si>
    <t xml:space="preserve">31</t>
  </si>
  <si>
    <t xml:space="preserve">255,04</t>
  </si>
  <si>
    <t xml:space="preserve">Печень по-строгановски </t>
  </si>
  <si>
    <t xml:space="preserve">235,08</t>
  </si>
  <si>
    <t xml:space="preserve">Капуста тушеная </t>
  </si>
  <si>
    <t xml:space="preserve">274,08</t>
  </si>
  <si>
    <t xml:space="preserve">Кисель из к/ц плодового или ягодного</t>
  </si>
  <si>
    <t xml:space="preserve">27,87</t>
  </si>
  <si>
    <t xml:space="preserve">111,5</t>
  </si>
  <si>
    <t xml:space="preserve">880</t>
  </si>
  <si>
    <t xml:space="preserve">786,01</t>
  </si>
  <si>
    <t xml:space="preserve">Булочка творожная </t>
  </si>
  <si>
    <t xml:space="preserve">92</t>
  </si>
  <si>
    <t xml:space="preserve">Варенец</t>
  </si>
  <si>
    <t xml:space="preserve">5,8</t>
  </si>
  <si>
    <t xml:space="preserve">3,2</t>
  </si>
  <si>
    <t xml:space="preserve">8</t>
  </si>
  <si>
    <t xml:space="preserve">Примерное меню и пищевая ценность приготовляемых блюд (лист 7)</t>
  </si>
  <si>
    <t xml:space="preserve">545,09</t>
  </si>
  <si>
    <t xml:space="preserve">Котлета рыбная из минтая </t>
  </si>
  <si>
    <t xml:space="preserve">80</t>
  </si>
  <si>
    <t xml:space="preserve">7,65</t>
  </si>
  <si>
    <t xml:space="preserve">7,3</t>
  </si>
  <si>
    <t xml:space="preserve">Соус томатный </t>
  </si>
  <si>
    <t xml:space="preserve">0,21</t>
  </si>
  <si>
    <t xml:space="preserve">1,47</t>
  </si>
  <si>
    <t xml:space="preserve">225,08</t>
  </si>
  <si>
    <t xml:space="preserve">4,56</t>
  </si>
  <si>
    <t xml:space="preserve">0,48</t>
  </si>
  <si>
    <t xml:space="preserve">29,7</t>
  </si>
  <si>
    <t xml:space="preserve">141</t>
  </si>
  <si>
    <t xml:space="preserve">651</t>
  </si>
  <si>
    <t xml:space="preserve">87,12</t>
  </si>
  <si>
    <t xml:space="preserve">Салат из свеклы с растительным маслом </t>
  </si>
  <si>
    <t xml:space="preserve">1,6</t>
  </si>
  <si>
    <t xml:space="preserve">10,16</t>
  </si>
  <si>
    <t xml:space="preserve">118,9</t>
  </si>
  <si>
    <t xml:space="preserve">108,05</t>
  </si>
  <si>
    <t xml:space="preserve">Суп картофельный с клецками </t>
  </si>
  <si>
    <t xml:space="preserve">16,7</t>
  </si>
  <si>
    <t xml:space="preserve">523,22</t>
  </si>
  <si>
    <t xml:space="preserve">Бифштекс по домашнему</t>
  </si>
  <si>
    <t xml:space="preserve">11,83</t>
  </si>
  <si>
    <t xml:space="preserve">Гороховое пюре</t>
  </si>
  <si>
    <t xml:space="preserve">Компот из сушеных фруктов</t>
  </si>
  <si>
    <t xml:space="preserve">27,77</t>
  </si>
  <si>
    <t xml:space="preserve">113</t>
  </si>
  <si>
    <t xml:space="preserve">Шарлотка с яблоками</t>
  </si>
  <si>
    <t xml:space="preserve">150</t>
  </si>
  <si>
    <t xml:space="preserve">8,94</t>
  </si>
  <si>
    <t xml:space="preserve">874,01</t>
  </si>
  <si>
    <t xml:space="preserve">Напиток вишнево - смородиновый</t>
  </si>
  <si>
    <t xml:space="preserve">0,11</t>
  </si>
  <si>
    <t xml:space="preserve">0,04</t>
  </si>
  <si>
    <t xml:space="preserve">15,66</t>
  </si>
  <si>
    <t xml:space="preserve">65,8</t>
  </si>
  <si>
    <t xml:space="preserve">Примерное меню и пищевая ценность приготовляемых блюд (лист 8)</t>
  </si>
  <si>
    <t xml:space="preserve">Бутерброд с маслом сливочным и сыром </t>
  </si>
  <si>
    <t xml:space="preserve">5/20/20</t>
  </si>
  <si>
    <t xml:space="preserve">10,11</t>
  </si>
  <si>
    <t xml:space="preserve">253,13</t>
  </si>
  <si>
    <t xml:space="preserve">Каша молочная рисовая (вязкая)</t>
  </si>
  <si>
    <t xml:space="preserve">7,34</t>
  </si>
  <si>
    <t xml:space="preserve">7,39</t>
  </si>
  <si>
    <t xml:space="preserve">382,07</t>
  </si>
  <si>
    <t xml:space="preserve">Какао с молоком</t>
  </si>
  <si>
    <t xml:space="preserve">3,05</t>
  </si>
  <si>
    <t xml:space="preserve">2,39</t>
  </si>
  <si>
    <t xml:space="preserve">19,26</t>
  </si>
  <si>
    <t xml:space="preserve">110,7</t>
  </si>
  <si>
    <t xml:space="preserve">711</t>
  </si>
  <si>
    <t xml:space="preserve">10,24</t>
  </si>
  <si>
    <t xml:space="preserve">137,5</t>
  </si>
  <si>
    <t xml:space="preserve">153,22</t>
  </si>
  <si>
    <t xml:space="preserve">Суп рыбный</t>
  </si>
  <si>
    <t xml:space="preserve">0,63</t>
  </si>
  <si>
    <t xml:space="preserve">119,2</t>
  </si>
  <si>
    <t xml:space="preserve">202,08</t>
  </si>
  <si>
    <t xml:space="preserve">Тефтели из говядины с рисом</t>
  </si>
  <si>
    <t xml:space="preserve">13,53</t>
  </si>
  <si>
    <t xml:space="preserve">196,1</t>
  </si>
  <si>
    <t xml:space="preserve">223,08</t>
  </si>
  <si>
    <t xml:space="preserve">Каша ячневая рассыпчатая с маслом </t>
  </si>
  <si>
    <t xml:space="preserve">5,85</t>
  </si>
  <si>
    <t xml:space="preserve">4,5</t>
  </si>
  <si>
    <t xml:space="preserve">38,47</t>
  </si>
  <si>
    <t xml:space="preserve">217,7</t>
  </si>
  <si>
    <t xml:space="preserve">Сочни с творогом</t>
  </si>
  <si>
    <t xml:space="preserve">116</t>
  </si>
  <si>
    <t xml:space="preserve">Примерное меню и пищевая ценность приготовляемых блюд (лист 9)</t>
  </si>
  <si>
    <t xml:space="preserve">217,08</t>
  </si>
  <si>
    <t xml:space="preserve">Фрикадельки из кур</t>
  </si>
  <si>
    <t xml:space="preserve">16,1</t>
  </si>
  <si>
    <t xml:space="preserve">0,01</t>
  </si>
  <si>
    <t xml:space="preserve">Соус сметанный с томатом</t>
  </si>
  <si>
    <t xml:space="preserve">0,58</t>
  </si>
  <si>
    <t xml:space="preserve">1,34</t>
  </si>
  <si>
    <t xml:space="preserve">2,59</t>
  </si>
  <si>
    <t xml:space="preserve">24,8</t>
  </si>
  <si>
    <t xml:space="preserve">Каша гречневая (вязкая)</t>
  </si>
  <si>
    <t xml:space="preserve">294,08</t>
  </si>
  <si>
    <t xml:space="preserve">Чай с лимоном </t>
  </si>
  <si>
    <t xml:space="preserve">0,05</t>
  </si>
  <si>
    <t xml:space="preserve">14,78</t>
  </si>
  <si>
    <t xml:space="preserve">59,3</t>
  </si>
  <si>
    <t xml:space="preserve">9,08</t>
  </si>
  <si>
    <t xml:space="preserve">Салат из моркови с сахаром</t>
  </si>
  <si>
    <t xml:space="preserve">47,08</t>
  </si>
  <si>
    <t xml:space="preserve">Суп картофельный с вермишелью.</t>
  </si>
  <si>
    <t xml:space="preserve">255,22</t>
  </si>
  <si>
    <t xml:space="preserve">Печень по-строгановски.</t>
  </si>
  <si>
    <t xml:space="preserve">309,17</t>
  </si>
  <si>
    <t xml:space="preserve">Спагетти отварные с маслом.</t>
  </si>
  <si>
    <t xml:space="preserve">8,66</t>
  </si>
  <si>
    <t xml:space="preserve">0,9</t>
  </si>
  <si>
    <t xml:space="preserve">18,18</t>
  </si>
  <si>
    <t xml:space="preserve">76,3</t>
  </si>
  <si>
    <t xml:space="preserve">870</t>
  </si>
  <si>
    <t xml:space="preserve">Ватрушка с творогом </t>
  </si>
  <si>
    <t xml:space="preserve">Примерное меню и пищевая ценность приготовляемых блюд (лист 10)</t>
  </si>
  <si>
    <t xml:space="preserve">129,03</t>
  </si>
  <si>
    <t xml:space="preserve">21</t>
  </si>
  <si>
    <t xml:space="preserve">102</t>
  </si>
  <si>
    <t xml:space="preserve">Чай фруктовый</t>
  </si>
  <si>
    <t xml:space="preserve">580</t>
  </si>
  <si>
    <t xml:space="preserve">1,2</t>
  </si>
  <si>
    <t xml:space="preserve">Винегрет овощной </t>
  </si>
  <si>
    <t xml:space="preserve">1,74</t>
  </si>
  <si>
    <t xml:space="preserve">10,04</t>
  </si>
  <si>
    <t xml:space="preserve">42,08</t>
  </si>
  <si>
    <t xml:space="preserve">Рассольник ленинградский </t>
  </si>
  <si>
    <t xml:space="preserve">2,6</t>
  </si>
  <si>
    <t xml:space="preserve">6,59</t>
  </si>
  <si>
    <t xml:space="preserve">298,12</t>
  </si>
  <si>
    <t xml:space="preserve">20,53</t>
  </si>
  <si>
    <t xml:space="preserve">12,9</t>
  </si>
  <si>
    <t xml:space="preserve">17,65</t>
  </si>
  <si>
    <t xml:space="preserve">268,8</t>
  </si>
  <si>
    <t xml:space="preserve">0,83</t>
  </si>
  <si>
    <t xml:space="preserve">1,92</t>
  </si>
  <si>
    <t xml:space="preserve">3,7</t>
  </si>
  <si>
    <t xml:space="preserve">35,5</t>
  </si>
  <si>
    <t xml:space="preserve">24,99</t>
  </si>
  <si>
    <t xml:space="preserve">101,7</t>
  </si>
  <si>
    <t xml:space="preserve">Печенье Овсяное</t>
  </si>
  <si>
    <t xml:space="preserve">Примерное меню и пищевая ценность приготовляемых блюд (лист 11)</t>
  </si>
  <si>
    <t xml:space="preserve">Гуляш из филе кур </t>
  </si>
  <si>
    <t xml:space="preserve">12,2</t>
  </si>
  <si>
    <t xml:space="preserve">4,26</t>
  </si>
  <si>
    <t xml:space="preserve">227,08</t>
  </si>
  <si>
    <t xml:space="preserve">Макароны отварные с маслом</t>
  </si>
  <si>
    <t xml:space="preserve">210</t>
  </si>
  <si>
    <t xml:space="preserve">4,9</t>
  </si>
  <si>
    <t xml:space="preserve">5,32</t>
  </si>
  <si>
    <t xml:space="preserve">263,5</t>
  </si>
  <si>
    <t xml:space="preserve">2,08</t>
  </si>
  <si>
    <t xml:space="preserve">Салат "Витаминный"</t>
  </si>
  <si>
    <t xml:space="preserve">1,14</t>
  </si>
  <si>
    <t xml:space="preserve">10,1</t>
  </si>
  <si>
    <t xml:space="preserve">10,94</t>
  </si>
  <si>
    <t xml:space="preserve">139,7</t>
  </si>
  <si>
    <t xml:space="preserve">129,11</t>
  </si>
  <si>
    <t xml:space="preserve">105,4</t>
  </si>
  <si>
    <t xml:space="preserve">271,39</t>
  </si>
  <si>
    <t xml:space="preserve">Говядина тушеная с картофелем </t>
  </si>
  <si>
    <t xml:space="preserve">280</t>
  </si>
  <si>
    <t xml:space="preserve">Примерное меню и пищевая ценность приготовляемых блюд (лист 12)</t>
  </si>
  <si>
    <t xml:space="preserve">491,22</t>
  </si>
  <si>
    <t xml:space="preserve">Азу по-татарски </t>
  </si>
  <si>
    <t xml:space="preserve">130</t>
  </si>
  <si>
    <t xml:space="preserve">12,57</t>
  </si>
  <si>
    <t xml:space="preserve">9,41</t>
  </si>
  <si>
    <t xml:space="preserve">171,8</t>
  </si>
  <si>
    <t xml:space="preserve">242,13</t>
  </si>
  <si>
    <t xml:space="preserve">Каша перловая (вязкая)</t>
  </si>
  <si>
    <t xml:space="preserve">8,46</t>
  </si>
  <si>
    <t xml:space="preserve">Чай с сахаром</t>
  </si>
  <si>
    <t xml:space="preserve">634</t>
  </si>
  <si>
    <t xml:space="preserve">25,08</t>
  </si>
  <si>
    <t xml:space="preserve">Салат из свеклы с черносливом</t>
  </si>
  <si>
    <t xml:space="preserve">1,72</t>
  </si>
  <si>
    <t xml:space="preserve">6,08</t>
  </si>
  <si>
    <t xml:space="preserve">9,19</t>
  </si>
  <si>
    <t xml:space="preserve">124,2</t>
  </si>
  <si>
    <t xml:space="preserve">102,17</t>
  </si>
  <si>
    <t xml:space="preserve">Суп картофельный с фасолью</t>
  </si>
  <si>
    <t xml:space="preserve">Тефтели из говядины с рисом </t>
  </si>
  <si>
    <t xml:space="preserve">9,44</t>
  </si>
  <si>
    <t xml:space="preserve">Капуста тушеная</t>
  </si>
  <si>
    <t xml:space="preserve">115,8</t>
  </si>
  <si>
    <t xml:space="preserve">366,8</t>
  </si>
  <si>
    <t xml:space="preserve">Итого за период</t>
  </si>
  <si>
    <t xml:space="preserve">Среднее значение за период</t>
  </si>
  <si>
    <t xml:space="preserve">Составил</t>
  </si>
  <si>
    <t xml:space="preserve">__________________ ХусаиноваЕВ</t>
  </si>
  <si>
    <t xml:space="preserve">Утвердил</t>
  </si>
  <si>
    <t xml:space="preserve">__________________</t>
  </si>
  <si>
    <t xml:space="preserve">М.П.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</si>
</sst>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8"/>
      <name val="Arial"/>
      <family val="0"/>
      <charset val="1"/>
    </font>
    <font>
      <b val="true"/>
      <sz val="12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67" colorId="64" zoomScale="196" zoomScaleNormal="196" zoomScalePageLayoutView="100" workbookViewId="0">
      <selection pane="topLeft" activeCell="A125" activeCellId="0" sqref="A125"/>
    </sheetView>
  </sheetViews>
  <sheetFormatPr defaultColWidth="10.5078125" defaultRowHeight="11.25" zeroHeight="false" outlineLevelRow="0" outlineLevelCol="0"/>
  <cols>
    <col collapsed="false" customWidth="true" hidden="false" outlineLevel="0" max="1" min="1" style="1" width="8.4"/>
    <col collapsed="false" customWidth="true" hidden="false" outlineLevel="0" max="2" min="2" style="1" width="16.66"/>
    <col collapsed="false" customWidth="true" hidden="false" outlineLevel="0" max="3" min="3" style="1" width="15"/>
    <col collapsed="false" customWidth="true" hidden="false" outlineLevel="0" max="4" min="4" style="1" width="8.66"/>
    <col collapsed="false" customWidth="true" hidden="false" outlineLevel="0" max="7" min="5" style="1" width="5.66"/>
    <col collapsed="false" customWidth="true" hidden="false" outlineLevel="0" max="8" min="8" style="1" width="10.17"/>
    <col collapsed="false" customWidth="true" hidden="false" outlineLevel="0" max="15" min="9" style="1" width="5.66"/>
    <col collapsed="false" customWidth="true" hidden="false" outlineLevel="0" max="16" min="16" style="1" width="1.24"/>
  </cols>
  <sheetData>
    <row r="1" customFormat="false" ht="10.5" hidden="false" customHeight="true" outlineLevel="0" collapsed="false">
      <c r="A1" s="2" t="s">
        <v>0</v>
      </c>
      <c r="F1" s="3" t="s">
        <v>1</v>
      </c>
      <c r="G1" s="3"/>
      <c r="H1" s="3"/>
      <c r="I1" s="3"/>
      <c r="J1" s="3"/>
      <c r="K1" s="3"/>
      <c r="L1" s="0"/>
      <c r="M1" s="0"/>
      <c r="N1" s="0"/>
      <c r="O1" s="0"/>
      <c r="P1" s="0"/>
    </row>
    <row r="2" customFormat="false" ht="15.75" hidden="false" customHeight="true" outlineLevel="0" collapsed="false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false" ht="10.5" hidden="false" customHeight="true" outlineLevel="0" collapsed="false">
      <c r="A3" s="5" t="s">
        <v>3</v>
      </c>
      <c r="E3" s="6" t="s">
        <v>4</v>
      </c>
      <c r="F3" s="7" t="s">
        <v>5</v>
      </c>
      <c r="G3" s="7"/>
      <c r="H3" s="7"/>
      <c r="I3" s="8"/>
      <c r="J3" s="8"/>
      <c r="K3" s="9"/>
      <c r="L3" s="9"/>
      <c r="M3" s="9"/>
      <c r="N3" s="9"/>
      <c r="O3" s="9"/>
      <c r="P3" s="9"/>
    </row>
    <row r="4" customFormat="false" ht="10.5" hidden="false" customHeight="true" outlineLevel="0" collapsed="false">
      <c r="D4" s="8" t="s">
        <v>6</v>
      </c>
      <c r="E4" s="8"/>
      <c r="F4" s="1" t="s">
        <v>7</v>
      </c>
      <c r="I4" s="8"/>
      <c r="J4" s="8"/>
      <c r="K4" s="7"/>
      <c r="L4" s="7"/>
      <c r="M4" s="7"/>
      <c r="N4" s="7"/>
      <c r="O4" s="7"/>
      <c r="P4" s="7"/>
    </row>
    <row r="5" customFormat="false" ht="43.5" hidden="false" customHeight="true" outlineLevel="0" collapsed="false">
      <c r="A5" s="10" t="s">
        <v>8</v>
      </c>
      <c r="B5" s="10" t="s">
        <v>9</v>
      </c>
      <c r="C5" s="10"/>
      <c r="D5" s="10" t="s">
        <v>10</v>
      </c>
      <c r="E5" s="10" t="s">
        <v>11</v>
      </c>
      <c r="F5" s="10"/>
      <c r="G5" s="10"/>
      <c r="H5" s="10" t="s">
        <v>12</v>
      </c>
    </row>
    <row r="6" customFormat="false" ht="10.5" hidden="false" customHeight="true" outlineLevel="0" collapsed="false">
      <c r="E6" s="10" t="s">
        <v>13</v>
      </c>
      <c r="F6" s="10" t="s">
        <v>14</v>
      </c>
      <c r="G6" s="10" t="s">
        <v>15</v>
      </c>
    </row>
    <row r="7" customFormat="false" ht="10.5" hidden="false" customHeight="true" outlineLevel="0" collapsed="false">
      <c r="A7" s="11" t="s">
        <v>7</v>
      </c>
      <c r="B7" s="11" t="s">
        <v>16</v>
      </c>
      <c r="C7" s="11"/>
      <c r="D7" s="11" t="s">
        <v>17</v>
      </c>
      <c r="E7" s="11" t="s">
        <v>18</v>
      </c>
      <c r="F7" s="11" t="s">
        <v>19</v>
      </c>
      <c r="G7" s="11" t="s">
        <v>20</v>
      </c>
      <c r="H7" s="11" t="s">
        <v>21</v>
      </c>
    </row>
    <row r="8" customFormat="false" ht="10.5" hidden="false" customHeight="true" outlineLevel="0" collapsed="false">
      <c r="A8" s="12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customFormat="false" ht="10.5" hidden="false" customHeight="true" outlineLevel="0" collapsed="false">
      <c r="A9" s="13" t="s">
        <v>23</v>
      </c>
      <c r="B9" s="14" t="s">
        <v>24</v>
      </c>
      <c r="C9" s="14"/>
      <c r="D9" s="13" t="s">
        <v>25</v>
      </c>
      <c r="E9" s="13" t="s">
        <v>26</v>
      </c>
      <c r="F9" s="13" t="n">
        <v>18.3</v>
      </c>
      <c r="G9" s="13" t="n">
        <v>40.3</v>
      </c>
      <c r="H9" s="13" t="n">
        <v>433.8</v>
      </c>
    </row>
    <row r="10" customFormat="false" ht="10.5" hidden="false" customHeight="true" outlineLevel="0" collapsed="false">
      <c r="A10" s="13" t="s">
        <v>27</v>
      </c>
      <c r="B10" s="14" t="s">
        <v>28</v>
      </c>
      <c r="C10" s="14"/>
      <c r="D10" s="13" t="s">
        <v>29</v>
      </c>
      <c r="E10" s="13" t="s">
        <v>30</v>
      </c>
      <c r="F10" s="13"/>
      <c r="G10" s="13" t="s">
        <v>31</v>
      </c>
      <c r="H10" s="13" t="s">
        <v>32</v>
      </c>
    </row>
    <row r="11" customFormat="false" ht="10.5" hidden="false" customHeight="true" outlineLevel="0" collapsed="false">
      <c r="A11" s="13" t="s">
        <v>33</v>
      </c>
      <c r="B11" s="14" t="s">
        <v>34</v>
      </c>
      <c r="C11" s="14"/>
      <c r="D11" s="13" t="s">
        <v>35</v>
      </c>
      <c r="E11" s="13" t="s">
        <v>36</v>
      </c>
      <c r="F11" s="13" t="s">
        <v>36</v>
      </c>
      <c r="G11" s="13" t="s">
        <v>37</v>
      </c>
      <c r="H11" s="13" t="s">
        <v>38</v>
      </c>
    </row>
    <row r="12" customFormat="false" ht="10.5" hidden="false" customHeight="true" outlineLevel="0" collapsed="false">
      <c r="A12" s="13" t="s">
        <v>39</v>
      </c>
      <c r="B12" s="14" t="s">
        <v>40</v>
      </c>
      <c r="C12" s="14"/>
      <c r="D12" s="13" t="s">
        <v>41</v>
      </c>
      <c r="E12" s="13" t="s">
        <v>42</v>
      </c>
      <c r="F12" s="13" t="s">
        <v>43</v>
      </c>
      <c r="G12" s="13" t="s">
        <v>44</v>
      </c>
      <c r="H12" s="13" t="s">
        <v>45</v>
      </c>
    </row>
    <row r="13" customFormat="false" ht="10.5" hidden="false" customHeight="true" outlineLevel="0" collapsed="false">
      <c r="A13" s="15" t="s">
        <v>46</v>
      </c>
      <c r="B13" s="15"/>
      <c r="C13" s="15"/>
      <c r="D13" s="16" t="s">
        <v>47</v>
      </c>
      <c r="E13" s="13" t="n">
        <f aca="false">E9+E10+E11+E12</f>
        <v>20.67</v>
      </c>
      <c r="F13" s="13" t="n">
        <f aca="false">F9+F10+F11+F12</f>
        <v>18.64</v>
      </c>
      <c r="G13" s="13" t="n">
        <f aca="false">G9+G10+G11+G12</f>
        <v>97.06</v>
      </c>
      <c r="H13" s="13" t="n">
        <f aca="false">H9+H10+H11+H12</f>
        <v>679.1</v>
      </c>
    </row>
    <row r="14" customFormat="false" ht="10.5" hidden="false" customHeight="true" outlineLevel="0" collapsed="false">
      <c r="A14" s="12" t="s">
        <v>48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customFormat="false" ht="10.5" hidden="false" customHeight="true" outlineLevel="0" collapsed="false">
      <c r="A15" s="13" t="s">
        <v>49</v>
      </c>
      <c r="B15" s="14" t="s">
        <v>50</v>
      </c>
      <c r="C15" s="14"/>
      <c r="D15" s="13" t="s">
        <v>51</v>
      </c>
      <c r="E15" s="13" t="s">
        <v>52</v>
      </c>
      <c r="F15" s="13" t="s">
        <v>53</v>
      </c>
      <c r="G15" s="13" t="s">
        <v>54</v>
      </c>
      <c r="H15" s="13" t="s">
        <v>55</v>
      </c>
    </row>
    <row r="16" customFormat="false" ht="21.75" hidden="false" customHeight="true" outlineLevel="0" collapsed="false">
      <c r="A16" s="13" t="s">
        <v>56</v>
      </c>
      <c r="B16" s="14" t="s">
        <v>57</v>
      </c>
      <c r="C16" s="14"/>
      <c r="D16" s="13" t="s">
        <v>58</v>
      </c>
      <c r="E16" s="13" t="n">
        <v>3.15</v>
      </c>
      <c r="F16" s="13" t="n">
        <v>8.66</v>
      </c>
      <c r="G16" s="13" t="s">
        <v>59</v>
      </c>
      <c r="H16" s="13" t="s">
        <v>60</v>
      </c>
    </row>
    <row r="17" customFormat="false" ht="21.75" hidden="false" customHeight="true" outlineLevel="0" collapsed="false">
      <c r="A17" s="13" t="s">
        <v>61</v>
      </c>
      <c r="B17" s="14" t="s">
        <v>62</v>
      </c>
      <c r="C17" s="14"/>
      <c r="D17" s="13" t="s">
        <v>63</v>
      </c>
      <c r="E17" s="13" t="s">
        <v>64</v>
      </c>
      <c r="F17" s="13" t="s">
        <v>65</v>
      </c>
      <c r="G17" s="13" t="s">
        <v>66</v>
      </c>
      <c r="H17" s="13" t="s">
        <v>67</v>
      </c>
    </row>
    <row r="18" customFormat="false" ht="10.5" hidden="false" customHeight="true" outlineLevel="0" collapsed="false">
      <c r="A18" s="13" t="s">
        <v>68</v>
      </c>
      <c r="B18" s="14" t="s">
        <v>69</v>
      </c>
      <c r="C18" s="14"/>
      <c r="D18" s="13" t="s">
        <v>70</v>
      </c>
      <c r="E18" s="13" t="n">
        <v>4.08</v>
      </c>
      <c r="F18" s="13" t="n">
        <v>7.03</v>
      </c>
      <c r="G18" s="13" t="n">
        <v>38.83</v>
      </c>
      <c r="H18" s="13" t="n">
        <v>169.74</v>
      </c>
    </row>
    <row r="19" customFormat="false" ht="10.5" hidden="false" customHeight="true" outlineLevel="0" collapsed="false">
      <c r="A19" s="13" t="s">
        <v>71</v>
      </c>
      <c r="B19" s="14" t="s">
        <v>72</v>
      </c>
      <c r="C19" s="14"/>
      <c r="D19" s="13" t="s">
        <v>35</v>
      </c>
      <c r="E19" s="13" t="s">
        <v>73</v>
      </c>
      <c r="F19" s="13"/>
      <c r="G19" s="13" t="s">
        <v>74</v>
      </c>
      <c r="H19" s="13" t="s">
        <v>75</v>
      </c>
    </row>
    <row r="20" customFormat="false" ht="10.5" hidden="false" customHeight="true" outlineLevel="0" collapsed="false">
      <c r="A20" s="13" t="s">
        <v>39</v>
      </c>
      <c r="B20" s="14" t="s">
        <v>40</v>
      </c>
      <c r="C20" s="14"/>
      <c r="D20" s="13" t="s">
        <v>76</v>
      </c>
      <c r="E20" s="13" t="s">
        <v>77</v>
      </c>
      <c r="F20" s="13" t="s">
        <v>78</v>
      </c>
      <c r="G20" s="13" t="s">
        <v>79</v>
      </c>
      <c r="H20" s="13" t="s">
        <v>80</v>
      </c>
    </row>
    <row r="21" customFormat="false" ht="10.5" hidden="false" customHeight="true" outlineLevel="0" collapsed="false">
      <c r="A21" s="13" t="s">
        <v>81</v>
      </c>
      <c r="B21" s="14" t="s">
        <v>82</v>
      </c>
      <c r="C21" s="14"/>
      <c r="D21" s="13" t="s">
        <v>83</v>
      </c>
      <c r="E21" s="13" t="s">
        <v>84</v>
      </c>
      <c r="F21" s="13" t="s">
        <v>85</v>
      </c>
      <c r="G21" s="13" t="s">
        <v>86</v>
      </c>
      <c r="H21" s="13" t="s">
        <v>87</v>
      </c>
    </row>
    <row r="22" customFormat="false" ht="10.5" hidden="false" customHeight="true" outlineLevel="0" collapsed="false">
      <c r="A22" s="15" t="s">
        <v>88</v>
      </c>
      <c r="B22" s="15"/>
      <c r="C22" s="15"/>
      <c r="D22" s="16" t="s">
        <v>89</v>
      </c>
      <c r="E22" s="13" t="n">
        <f aca="false">E15+E16+E17+E18+E19+E20+E21</f>
        <v>27.49</v>
      </c>
      <c r="F22" s="13" t="n">
        <f aca="false">F15+F16+F17+F18+F19+F20+F21</f>
        <v>28.77</v>
      </c>
      <c r="G22" s="13" t="n">
        <f aca="false">G15+G16+G17+G18+G19+G20+G21</f>
        <v>134.37</v>
      </c>
      <c r="H22" s="13" t="n">
        <f aca="false">H15+H16+H17+H18+H19+H20+H21</f>
        <v>831.24</v>
      </c>
    </row>
    <row r="23" customFormat="false" ht="10.5" hidden="false" customHeight="true" outlineLevel="0" collapsed="false">
      <c r="A23" s="12" t="s">
        <v>90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customFormat="false" ht="10.5" hidden="false" customHeight="true" outlineLevel="0" collapsed="false">
      <c r="A24" s="13" t="s">
        <v>91</v>
      </c>
      <c r="B24" s="14" t="s">
        <v>92</v>
      </c>
      <c r="C24" s="14"/>
      <c r="D24" s="13" t="s">
        <v>51</v>
      </c>
      <c r="E24" s="13" t="n">
        <v>9.17</v>
      </c>
      <c r="F24" s="13" t="n">
        <v>5.13</v>
      </c>
      <c r="G24" s="13" t="n">
        <v>26.8</v>
      </c>
      <c r="H24" s="13" t="n">
        <v>190.05</v>
      </c>
    </row>
    <row r="25" customFormat="false" ht="10.5" hidden="false" customHeight="true" outlineLevel="0" collapsed="false">
      <c r="A25" s="13" t="n">
        <v>859.22</v>
      </c>
      <c r="B25" s="14" t="s">
        <v>93</v>
      </c>
      <c r="C25" s="14"/>
      <c r="D25" s="13" t="s">
        <v>35</v>
      </c>
      <c r="E25" s="13" t="s">
        <v>7</v>
      </c>
      <c r="F25" s="13"/>
      <c r="G25" s="13" t="s">
        <v>94</v>
      </c>
      <c r="H25" s="13" t="s">
        <v>95</v>
      </c>
    </row>
    <row r="26" customFormat="false" ht="10.5" hidden="false" customHeight="true" outlineLevel="0" collapsed="false">
      <c r="A26" s="13" t="s">
        <v>96</v>
      </c>
      <c r="B26" s="14" t="s">
        <v>97</v>
      </c>
      <c r="C26" s="14"/>
      <c r="D26" s="13" t="s">
        <v>98</v>
      </c>
      <c r="E26" s="13" t="s">
        <v>99</v>
      </c>
      <c r="F26" s="13" t="s">
        <v>18</v>
      </c>
      <c r="G26" s="13" t="s">
        <v>100</v>
      </c>
      <c r="H26" s="13" t="s">
        <v>101</v>
      </c>
    </row>
    <row r="27" customFormat="false" ht="10.5" hidden="false" customHeight="true" outlineLevel="0" collapsed="false">
      <c r="A27" s="15" t="s">
        <v>102</v>
      </c>
      <c r="B27" s="15"/>
      <c r="C27" s="15"/>
      <c r="D27" s="16" t="s">
        <v>103</v>
      </c>
      <c r="E27" s="13" t="n">
        <f aca="false">E24+E25+E26</f>
        <v>13.3</v>
      </c>
      <c r="F27" s="13" t="n">
        <f aca="false">F24+F25+F26</f>
        <v>9.13</v>
      </c>
      <c r="G27" s="13" t="n">
        <f aca="false">G24+G25+G26</f>
        <v>70</v>
      </c>
      <c r="H27" s="13" t="n">
        <f aca="false">H24+H25+H26</f>
        <v>415.35</v>
      </c>
    </row>
    <row r="28" s="1" customFormat="true" ht="10.5" hidden="false" customHeight="true" outlineLevel="0" collapsed="false">
      <c r="A28" s="15" t="s">
        <v>104</v>
      </c>
      <c r="B28" s="15"/>
      <c r="C28" s="15"/>
      <c r="D28" s="16"/>
      <c r="E28" s="13" t="n">
        <f aca="false">E27+E22+E13</f>
        <v>61.46</v>
      </c>
      <c r="F28" s="13" t="n">
        <f aca="false">F27+F22+F13</f>
        <v>56.54</v>
      </c>
      <c r="G28" s="13" t="n">
        <f aca="false">G27+G22+G13</f>
        <v>301.43</v>
      </c>
      <c r="H28" s="13" t="n">
        <f aca="false">H27+H22+H13</f>
        <v>1925.69</v>
      </c>
    </row>
    <row r="29" customFormat="false" ht="10.5" hidden="false" customHeight="true" outlineLevel="0" collapsed="false">
      <c r="A29" s="2" t="s">
        <v>0</v>
      </c>
      <c r="F29" s="3" t="s">
        <v>1</v>
      </c>
      <c r="G29" s="3"/>
      <c r="H29" s="3"/>
      <c r="I29" s="3"/>
      <c r="J29" s="3"/>
      <c r="K29" s="3"/>
      <c r="L29" s="3"/>
      <c r="M29" s="3"/>
      <c r="N29" s="3"/>
      <c r="O29" s="3"/>
      <c r="P29" s="3"/>
    </row>
    <row r="30" customFormat="false" ht="10.5" hidden="false" customHeight="true" outlineLevel="0" collapsed="false">
      <c r="A30" s="17" t="s">
        <v>105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customFormat="false" ht="10.5" hidden="false" customHeight="true" outlineLevel="0" collapsed="false">
      <c r="A31" s="5" t="s">
        <v>3</v>
      </c>
      <c r="E31" s="6" t="s">
        <v>4</v>
      </c>
      <c r="F31" s="7" t="s">
        <v>106</v>
      </c>
      <c r="G31" s="7"/>
      <c r="H31" s="7"/>
      <c r="I31" s="8"/>
      <c r="J31" s="8"/>
      <c r="K31" s="9"/>
      <c r="L31" s="9"/>
      <c r="M31" s="9"/>
      <c r="N31" s="9"/>
      <c r="O31" s="9"/>
      <c r="P31" s="9"/>
    </row>
    <row r="32" customFormat="false" ht="10.5" hidden="false" customHeight="true" outlineLevel="0" collapsed="false">
      <c r="D32" s="8" t="s">
        <v>6</v>
      </c>
      <c r="E32" s="8"/>
      <c r="F32" s="1" t="s">
        <v>7</v>
      </c>
      <c r="I32" s="8"/>
      <c r="J32" s="8"/>
      <c r="K32" s="7"/>
      <c r="L32" s="7"/>
      <c r="M32" s="7"/>
      <c r="N32" s="7"/>
      <c r="O32" s="7"/>
      <c r="P32" s="7"/>
    </row>
    <row r="33" customFormat="false" ht="43.5" hidden="false" customHeight="true" outlineLevel="0" collapsed="false">
      <c r="A33" s="10" t="s">
        <v>8</v>
      </c>
      <c r="B33" s="10" t="s">
        <v>9</v>
      </c>
      <c r="C33" s="10"/>
      <c r="D33" s="10" t="s">
        <v>10</v>
      </c>
      <c r="E33" s="10" t="s">
        <v>11</v>
      </c>
      <c r="F33" s="10"/>
      <c r="G33" s="10"/>
      <c r="H33" s="10" t="s">
        <v>12</v>
      </c>
    </row>
    <row r="34" customFormat="false" ht="10.5" hidden="false" customHeight="true" outlineLevel="0" collapsed="false">
      <c r="E34" s="10" t="s">
        <v>13</v>
      </c>
      <c r="F34" s="10" t="s">
        <v>14</v>
      </c>
      <c r="G34" s="10" t="s">
        <v>15</v>
      </c>
    </row>
    <row r="35" customFormat="false" ht="10.5" hidden="false" customHeight="true" outlineLevel="0" collapsed="false">
      <c r="A35" s="11" t="s">
        <v>7</v>
      </c>
      <c r="B35" s="11" t="s">
        <v>16</v>
      </c>
      <c r="C35" s="11"/>
      <c r="D35" s="11" t="s">
        <v>17</v>
      </c>
      <c r="E35" s="11" t="s">
        <v>18</v>
      </c>
      <c r="F35" s="11" t="s">
        <v>19</v>
      </c>
      <c r="G35" s="11" t="s">
        <v>20</v>
      </c>
      <c r="H35" s="11" t="s">
        <v>21</v>
      </c>
    </row>
    <row r="36" customFormat="false" ht="10.5" hidden="false" customHeight="true" outlineLevel="0" collapsed="false">
      <c r="A36" s="12" t="s">
        <v>22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customFormat="false" ht="21.75" hidden="false" customHeight="true" outlineLevel="0" collapsed="false">
      <c r="A37" s="13" t="s">
        <v>107</v>
      </c>
      <c r="B37" s="14" t="s">
        <v>108</v>
      </c>
      <c r="C37" s="14"/>
      <c r="D37" s="13" t="s">
        <v>109</v>
      </c>
      <c r="E37" s="13" t="s">
        <v>110</v>
      </c>
      <c r="F37" s="13" t="n">
        <v>12.73</v>
      </c>
      <c r="G37" s="13" t="n">
        <v>5.34</v>
      </c>
      <c r="H37" s="13" t="n">
        <v>158.45</v>
      </c>
    </row>
    <row r="38" customFormat="false" ht="21.75" hidden="false" customHeight="true" outlineLevel="0" collapsed="false">
      <c r="A38" s="13" t="s">
        <v>111</v>
      </c>
      <c r="B38" s="14" t="s">
        <v>112</v>
      </c>
      <c r="C38" s="14"/>
      <c r="D38" s="13" t="s">
        <v>58</v>
      </c>
      <c r="E38" s="13" t="n">
        <v>6.37</v>
      </c>
      <c r="F38" s="13" t="n">
        <v>6.31</v>
      </c>
      <c r="G38" s="13" t="n">
        <v>26.19</v>
      </c>
      <c r="H38" s="13" t="n">
        <v>187.03</v>
      </c>
    </row>
    <row r="39" customFormat="false" ht="10.5" hidden="false" customHeight="true" outlineLevel="0" collapsed="false">
      <c r="A39" s="13" t="s">
        <v>113</v>
      </c>
      <c r="B39" s="14" t="s">
        <v>114</v>
      </c>
      <c r="C39" s="14"/>
      <c r="D39" s="13" t="s">
        <v>115</v>
      </c>
      <c r="E39" s="13" t="s">
        <v>116</v>
      </c>
      <c r="F39" s="13" t="s">
        <v>117</v>
      </c>
      <c r="G39" s="13" t="s">
        <v>118</v>
      </c>
      <c r="H39" s="13" t="s">
        <v>119</v>
      </c>
    </row>
    <row r="40" customFormat="false" ht="10.5" hidden="false" customHeight="true" outlineLevel="0" collapsed="false">
      <c r="A40" s="13" t="s">
        <v>120</v>
      </c>
      <c r="B40" s="14" t="s">
        <v>121</v>
      </c>
      <c r="C40" s="14"/>
      <c r="D40" s="13" t="s">
        <v>35</v>
      </c>
      <c r="E40" s="13" t="n">
        <v>2.1</v>
      </c>
      <c r="F40" s="13" t="s">
        <v>122</v>
      </c>
      <c r="G40" s="13" t="n">
        <v>15.89</v>
      </c>
      <c r="H40" s="13" t="n">
        <v>94.46</v>
      </c>
    </row>
    <row r="41" customFormat="false" ht="10.5" hidden="false" customHeight="true" outlineLevel="0" collapsed="false">
      <c r="A41" s="13" t="s">
        <v>39</v>
      </c>
      <c r="B41" s="14" t="s">
        <v>40</v>
      </c>
      <c r="C41" s="14"/>
      <c r="D41" s="13" t="s">
        <v>123</v>
      </c>
      <c r="E41" s="13" t="s">
        <v>124</v>
      </c>
      <c r="F41" s="13" t="s">
        <v>125</v>
      </c>
      <c r="G41" s="13" t="s">
        <v>126</v>
      </c>
      <c r="H41" s="13" t="s">
        <v>127</v>
      </c>
    </row>
    <row r="42" customFormat="false" ht="10.5" hidden="false" customHeight="true" outlineLevel="0" collapsed="false">
      <c r="A42" s="15" t="s">
        <v>46</v>
      </c>
      <c r="B42" s="15"/>
      <c r="C42" s="15"/>
      <c r="D42" s="16" t="s">
        <v>128</v>
      </c>
      <c r="E42" s="13" t="n">
        <f aca="false">E37+E38+E39+E40+E41</f>
        <v>21.43</v>
      </c>
      <c r="F42" s="13" t="n">
        <f aca="false">F37+F38+F39+F40+F41</f>
        <v>23.46</v>
      </c>
      <c r="G42" s="13" t="n">
        <f aca="false">G37+G38+G39+G40+G41</f>
        <v>95.86</v>
      </c>
      <c r="H42" s="13" t="n">
        <f aca="false">H37+H38+H39+H40+H41</f>
        <v>678.54</v>
      </c>
    </row>
    <row r="43" customFormat="false" ht="10.5" hidden="false" customHeight="true" outlineLevel="0" collapsed="false">
      <c r="A43" s="12" t="s">
        <v>48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customFormat="false" ht="21.75" hidden="false" customHeight="true" outlineLevel="0" collapsed="false">
      <c r="A44" s="13" t="s">
        <v>129</v>
      </c>
      <c r="B44" s="14" t="s">
        <v>130</v>
      </c>
      <c r="C44" s="14"/>
      <c r="D44" s="13" t="s">
        <v>51</v>
      </c>
      <c r="E44" s="13" t="s">
        <v>131</v>
      </c>
      <c r="F44" s="13" t="s">
        <v>132</v>
      </c>
      <c r="G44" s="13" t="n">
        <v>6.24</v>
      </c>
      <c r="H44" s="13" t="n">
        <v>121.52</v>
      </c>
    </row>
    <row r="45" customFormat="false" ht="10.5" hidden="false" customHeight="true" outlineLevel="0" collapsed="false">
      <c r="A45" s="13" t="s">
        <v>133</v>
      </c>
      <c r="B45" s="14" t="s">
        <v>134</v>
      </c>
      <c r="C45" s="14"/>
      <c r="D45" s="13" t="s">
        <v>58</v>
      </c>
      <c r="E45" s="13" t="n">
        <v>4.1</v>
      </c>
      <c r="F45" s="13" t="s">
        <v>135</v>
      </c>
      <c r="G45" s="13" t="n">
        <v>11.93</v>
      </c>
      <c r="H45" s="13" t="n">
        <v>97.94</v>
      </c>
    </row>
    <row r="46" customFormat="false" ht="10.5" hidden="false" customHeight="true" outlineLevel="0" collapsed="false">
      <c r="A46" s="13" t="s">
        <v>136</v>
      </c>
      <c r="B46" s="14" t="s">
        <v>137</v>
      </c>
      <c r="C46" s="14"/>
      <c r="D46" s="13" t="s">
        <v>138</v>
      </c>
      <c r="E46" s="13" t="n">
        <v>0.18</v>
      </c>
      <c r="F46" s="13" t="s">
        <v>139</v>
      </c>
      <c r="G46" s="13" t="s">
        <v>140</v>
      </c>
      <c r="H46" s="13" t="s">
        <v>141</v>
      </c>
    </row>
    <row r="47" customFormat="false" ht="10.5" hidden="false" customHeight="true" outlineLevel="0" collapsed="false">
      <c r="A47" s="13" t="s">
        <v>142</v>
      </c>
      <c r="B47" s="14" t="s">
        <v>143</v>
      </c>
      <c r="C47" s="14"/>
      <c r="D47" s="13" t="s">
        <v>51</v>
      </c>
      <c r="E47" s="13" t="s">
        <v>144</v>
      </c>
      <c r="F47" s="13" t="s">
        <v>145</v>
      </c>
      <c r="G47" s="13" t="s">
        <v>146</v>
      </c>
      <c r="H47" s="13" t="s">
        <v>147</v>
      </c>
    </row>
    <row r="48" customFormat="false" ht="10.5" hidden="false" customHeight="true" outlineLevel="0" collapsed="false">
      <c r="A48" s="13" t="s">
        <v>148</v>
      </c>
      <c r="B48" s="14" t="s">
        <v>149</v>
      </c>
      <c r="C48" s="14"/>
      <c r="D48" s="13" t="s">
        <v>70</v>
      </c>
      <c r="E48" s="13" t="n">
        <v>2.82</v>
      </c>
      <c r="F48" s="13" t="n">
        <v>6.2</v>
      </c>
      <c r="G48" s="13" t="n">
        <v>41.46</v>
      </c>
      <c r="H48" s="13" t="n">
        <v>222.4</v>
      </c>
    </row>
    <row r="49" customFormat="false" ht="21.75" hidden="false" customHeight="true" outlineLevel="0" collapsed="false">
      <c r="A49" s="13" t="s">
        <v>150</v>
      </c>
      <c r="B49" s="14" t="s">
        <v>151</v>
      </c>
      <c r="C49" s="14"/>
      <c r="D49" s="13" t="s">
        <v>35</v>
      </c>
      <c r="E49" s="13" t="s">
        <v>152</v>
      </c>
      <c r="F49" s="13" t="s">
        <v>36</v>
      </c>
      <c r="G49" s="13" t="n">
        <v>15.76</v>
      </c>
      <c r="H49" s="13" t="n">
        <v>64.98</v>
      </c>
    </row>
    <row r="50" customFormat="false" ht="10.5" hidden="false" customHeight="true" outlineLevel="0" collapsed="false">
      <c r="A50" s="13" t="s">
        <v>39</v>
      </c>
      <c r="B50" s="14" t="s">
        <v>40</v>
      </c>
      <c r="C50" s="14"/>
      <c r="D50" s="13" t="s">
        <v>153</v>
      </c>
      <c r="E50" s="13" t="s">
        <v>154</v>
      </c>
      <c r="F50" s="13" t="s">
        <v>155</v>
      </c>
      <c r="G50" s="13" t="s">
        <v>156</v>
      </c>
      <c r="H50" s="13" t="s">
        <v>157</v>
      </c>
    </row>
    <row r="51" customFormat="false" ht="10.5" hidden="false" customHeight="true" outlineLevel="0" collapsed="false">
      <c r="A51" s="13" t="s">
        <v>81</v>
      </c>
      <c r="B51" s="14" t="s">
        <v>82</v>
      </c>
      <c r="C51" s="14"/>
      <c r="D51" s="13" t="s">
        <v>158</v>
      </c>
      <c r="E51" s="13" t="s">
        <v>159</v>
      </c>
      <c r="F51" s="13" t="s">
        <v>160</v>
      </c>
      <c r="G51" s="13" t="s">
        <v>161</v>
      </c>
      <c r="H51" s="13" t="s">
        <v>162</v>
      </c>
    </row>
    <row r="52" customFormat="false" ht="10.5" hidden="false" customHeight="true" outlineLevel="0" collapsed="false">
      <c r="A52" s="15" t="s">
        <v>88</v>
      </c>
      <c r="B52" s="15"/>
      <c r="C52" s="15"/>
      <c r="D52" s="16" t="s">
        <v>163</v>
      </c>
      <c r="E52" s="13" t="n">
        <f aca="false">E44+E45+E46+E47+E48+E49+E50+E51</f>
        <v>26.52</v>
      </c>
      <c r="F52" s="13" t="n">
        <f aca="false">F44+F45+F46+F47+F48+F49+F50+F51</f>
        <v>29.64</v>
      </c>
      <c r="G52" s="13" t="n">
        <f aca="false">G44+G45+G46+G47+G48+G49+G50+G51</f>
        <v>117.79</v>
      </c>
      <c r="H52" s="13" t="n">
        <f aca="false">H44+H45+H46+H47+H48+H49+H50+H51</f>
        <v>858.84</v>
      </c>
    </row>
    <row r="53" customFormat="false" ht="10.5" hidden="false" customHeight="true" outlineLevel="0" collapsed="false">
      <c r="A53" s="12" t="s">
        <v>90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customFormat="false" ht="10.5" hidden="false" customHeight="true" outlineLevel="0" collapsed="false">
      <c r="A54" s="13" t="s">
        <v>164</v>
      </c>
      <c r="B54" s="14" t="s">
        <v>165</v>
      </c>
      <c r="C54" s="14"/>
      <c r="D54" s="13" t="s">
        <v>51</v>
      </c>
      <c r="E54" s="13" t="n">
        <v>9.3</v>
      </c>
      <c r="F54" s="13" t="n">
        <v>4.6</v>
      </c>
      <c r="G54" s="13" t="n">
        <v>20.6</v>
      </c>
      <c r="H54" s="13" t="n">
        <v>161</v>
      </c>
    </row>
    <row r="55" customFormat="false" ht="10.5" hidden="false" customHeight="true" outlineLevel="0" collapsed="false">
      <c r="A55" s="13" t="s">
        <v>166</v>
      </c>
      <c r="B55" s="14" t="s">
        <v>167</v>
      </c>
      <c r="C55" s="14"/>
      <c r="D55" s="13" t="s">
        <v>35</v>
      </c>
      <c r="E55" s="13" t="s">
        <v>168</v>
      </c>
      <c r="F55" s="13" t="s">
        <v>169</v>
      </c>
      <c r="G55" s="13" t="s">
        <v>138</v>
      </c>
      <c r="H55" s="13" t="n">
        <v>61.62</v>
      </c>
    </row>
    <row r="56" customFormat="false" ht="10.5" hidden="false" customHeight="true" outlineLevel="0" collapsed="false">
      <c r="A56" s="13" t="s">
        <v>170</v>
      </c>
      <c r="B56" s="14" t="s">
        <v>171</v>
      </c>
      <c r="C56" s="14"/>
      <c r="D56" s="13" t="s">
        <v>172</v>
      </c>
      <c r="E56" s="13" t="s">
        <v>173</v>
      </c>
      <c r="F56" s="13" t="s">
        <v>174</v>
      </c>
      <c r="G56" s="13" t="s">
        <v>175</v>
      </c>
      <c r="H56" s="13" t="s">
        <v>176</v>
      </c>
    </row>
    <row r="57" customFormat="false" ht="10.5" hidden="false" customHeight="true" outlineLevel="0" collapsed="false">
      <c r="A57" s="15" t="s">
        <v>102</v>
      </c>
      <c r="B57" s="15"/>
      <c r="C57" s="15"/>
      <c r="D57" s="16" t="s">
        <v>177</v>
      </c>
      <c r="E57" s="13" t="n">
        <f aca="false">E54+E55+E56</f>
        <v>13.4</v>
      </c>
      <c r="F57" s="13" t="n">
        <f aca="false">F54+F55+F56</f>
        <v>9.61</v>
      </c>
      <c r="G57" s="13" t="n">
        <f aca="false">G54+G55+G56</f>
        <v>73.4</v>
      </c>
      <c r="H57" s="18" t="n">
        <f aca="false">H54+H55+H56</f>
        <v>435.32</v>
      </c>
    </row>
    <row r="58" s="1" customFormat="true" ht="10.5" hidden="false" customHeight="true" outlineLevel="0" collapsed="false">
      <c r="A58" s="15" t="s">
        <v>104</v>
      </c>
      <c r="B58" s="15"/>
      <c r="C58" s="15"/>
      <c r="D58" s="16"/>
      <c r="E58" s="13" t="n">
        <f aca="false">E57+E52+E42</f>
        <v>61.35</v>
      </c>
      <c r="F58" s="13" t="n">
        <f aca="false">F57+F52+F42</f>
        <v>62.71</v>
      </c>
      <c r="G58" s="13" t="n">
        <f aca="false">G57+G52+G42</f>
        <v>287.05</v>
      </c>
      <c r="H58" s="18" t="n">
        <f aca="false">H57+H52+H42</f>
        <v>1972.7</v>
      </c>
    </row>
    <row r="59" customFormat="false" ht="10.5" hidden="false" customHeight="true" outlineLevel="0" collapsed="false">
      <c r="A59" s="2" t="s">
        <v>0</v>
      </c>
      <c r="F59" s="3" t="s">
        <v>1</v>
      </c>
      <c r="G59" s="3"/>
      <c r="H59" s="3"/>
      <c r="I59" s="3"/>
      <c r="J59" s="3"/>
      <c r="K59" s="3"/>
      <c r="L59" s="3"/>
      <c r="M59" s="3"/>
      <c r="N59" s="3"/>
      <c r="O59" s="3"/>
      <c r="P59" s="3"/>
    </row>
    <row r="60" customFormat="false" ht="10.5" hidden="false" customHeight="true" outlineLevel="0" collapsed="false">
      <c r="A60" s="17" t="s">
        <v>178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customFormat="false" ht="10.5" hidden="false" customHeight="true" outlineLevel="0" collapsed="false">
      <c r="A61" s="5" t="s">
        <v>3</v>
      </c>
      <c r="E61" s="6" t="s">
        <v>4</v>
      </c>
      <c r="F61" s="7" t="s">
        <v>179</v>
      </c>
      <c r="G61" s="7"/>
      <c r="H61" s="7"/>
      <c r="I61" s="8"/>
      <c r="J61" s="8"/>
      <c r="K61" s="9"/>
      <c r="L61" s="9"/>
      <c r="M61" s="9"/>
      <c r="N61" s="9"/>
      <c r="O61" s="9"/>
      <c r="P61" s="9"/>
    </row>
    <row r="62" customFormat="false" ht="10.5" hidden="false" customHeight="true" outlineLevel="0" collapsed="false">
      <c r="D62" s="8" t="s">
        <v>6</v>
      </c>
      <c r="E62" s="8"/>
      <c r="F62" s="1" t="s">
        <v>7</v>
      </c>
      <c r="I62" s="8"/>
      <c r="J62" s="8"/>
      <c r="K62" s="7"/>
      <c r="L62" s="7"/>
      <c r="M62" s="7"/>
      <c r="N62" s="7"/>
      <c r="O62" s="7"/>
      <c r="P62" s="7"/>
    </row>
    <row r="63" customFormat="false" ht="43.5" hidden="false" customHeight="true" outlineLevel="0" collapsed="false">
      <c r="A63" s="10" t="s">
        <v>8</v>
      </c>
      <c r="B63" s="10" t="s">
        <v>9</v>
      </c>
      <c r="C63" s="10"/>
      <c r="D63" s="10" t="s">
        <v>10</v>
      </c>
      <c r="E63" s="10" t="s">
        <v>11</v>
      </c>
      <c r="F63" s="10"/>
      <c r="G63" s="10"/>
      <c r="H63" s="10" t="s">
        <v>12</v>
      </c>
    </row>
    <row r="64" customFormat="false" ht="10.5" hidden="false" customHeight="true" outlineLevel="0" collapsed="false">
      <c r="E64" s="10" t="s">
        <v>13</v>
      </c>
      <c r="F64" s="10" t="s">
        <v>14</v>
      </c>
      <c r="G64" s="10" t="s">
        <v>15</v>
      </c>
    </row>
    <row r="65" customFormat="false" ht="10.5" hidden="false" customHeight="true" outlineLevel="0" collapsed="false">
      <c r="A65" s="11" t="s">
        <v>7</v>
      </c>
      <c r="B65" s="11" t="s">
        <v>16</v>
      </c>
      <c r="C65" s="11"/>
      <c r="D65" s="11" t="s">
        <v>17</v>
      </c>
      <c r="E65" s="11" t="s">
        <v>18</v>
      </c>
      <c r="F65" s="11" t="s">
        <v>19</v>
      </c>
      <c r="G65" s="11" t="s">
        <v>20</v>
      </c>
      <c r="H65" s="11" t="s">
        <v>21</v>
      </c>
    </row>
    <row r="66" customFormat="false" ht="10.5" hidden="false" customHeight="true" outlineLevel="0" collapsed="false">
      <c r="A66" s="12" t="s">
        <v>22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customFormat="false" ht="21.75" hidden="false" customHeight="true" outlineLevel="0" collapsed="false">
      <c r="A67" s="13" t="s">
        <v>180</v>
      </c>
      <c r="B67" s="14" t="s">
        <v>181</v>
      </c>
      <c r="C67" s="14"/>
      <c r="D67" s="13" t="s">
        <v>182</v>
      </c>
      <c r="E67" s="13" t="n">
        <v>14.71</v>
      </c>
      <c r="F67" s="13" t="n">
        <v>15.29</v>
      </c>
      <c r="G67" s="13" t="n">
        <v>8.42</v>
      </c>
      <c r="H67" s="13" t="n">
        <v>220.13</v>
      </c>
    </row>
    <row r="68" customFormat="false" ht="10.5" hidden="false" customHeight="true" outlineLevel="0" collapsed="false">
      <c r="A68" s="13" t="s">
        <v>183</v>
      </c>
      <c r="B68" s="14" t="s">
        <v>184</v>
      </c>
      <c r="C68" s="14"/>
      <c r="D68" s="13" t="s">
        <v>185</v>
      </c>
      <c r="E68" s="13" t="n">
        <v>2.4</v>
      </c>
      <c r="F68" s="13" t="n">
        <v>7.25</v>
      </c>
      <c r="G68" s="13" t="n">
        <v>18.12</v>
      </c>
      <c r="H68" s="13" t="n">
        <v>147.33</v>
      </c>
    </row>
    <row r="69" customFormat="false" ht="10.5" hidden="false" customHeight="true" outlineLevel="0" collapsed="false">
      <c r="A69" s="13" t="s">
        <v>170</v>
      </c>
      <c r="B69" s="14" t="s">
        <v>186</v>
      </c>
      <c r="C69" s="14"/>
      <c r="D69" s="13" t="s">
        <v>187</v>
      </c>
      <c r="E69" s="13" t="s">
        <v>188</v>
      </c>
      <c r="F69" s="13" t="s">
        <v>189</v>
      </c>
      <c r="G69" s="13" t="s">
        <v>190</v>
      </c>
      <c r="H69" s="13" t="s">
        <v>191</v>
      </c>
    </row>
    <row r="70" customFormat="false" ht="10.5" hidden="false" customHeight="true" outlineLevel="0" collapsed="false">
      <c r="A70" s="13" t="s">
        <v>192</v>
      </c>
      <c r="B70" s="14" t="s">
        <v>193</v>
      </c>
      <c r="C70" s="14"/>
      <c r="D70" s="13" t="s">
        <v>35</v>
      </c>
      <c r="E70" s="13"/>
      <c r="F70" s="13"/>
      <c r="G70" s="13" t="s">
        <v>138</v>
      </c>
      <c r="H70" s="13" t="s">
        <v>141</v>
      </c>
    </row>
    <row r="71" customFormat="false" ht="10.5" hidden="false" customHeight="true" outlineLevel="0" collapsed="false">
      <c r="A71" s="13" t="s">
        <v>39</v>
      </c>
      <c r="B71" s="14" t="s">
        <v>40</v>
      </c>
      <c r="C71" s="14"/>
      <c r="D71" s="13" t="s">
        <v>158</v>
      </c>
      <c r="E71" s="13" t="s">
        <v>194</v>
      </c>
      <c r="F71" s="13" t="s">
        <v>189</v>
      </c>
      <c r="G71" s="13" t="s">
        <v>195</v>
      </c>
      <c r="H71" s="13" t="s">
        <v>196</v>
      </c>
    </row>
    <row r="72" customFormat="false" ht="10.5" hidden="false" customHeight="true" outlineLevel="0" collapsed="false">
      <c r="A72" s="15" t="s">
        <v>46</v>
      </c>
      <c r="B72" s="15"/>
      <c r="C72" s="15"/>
      <c r="D72" s="16" t="s">
        <v>197</v>
      </c>
      <c r="E72" s="13" t="n">
        <f aca="false">E67+E68+E69+E70+E71</f>
        <v>23.11</v>
      </c>
      <c r="F72" s="13" t="n">
        <f aca="false">F67+F68+F69+F70+F71</f>
        <v>23.34</v>
      </c>
      <c r="G72" s="13" t="n">
        <f aca="false">G67+G68+G69+G70+G71</f>
        <v>80.29</v>
      </c>
      <c r="H72" s="13" t="n">
        <f aca="false">H67+H68+H69+H70+H71</f>
        <v>612.96</v>
      </c>
    </row>
    <row r="73" customFormat="false" ht="10.5" hidden="false" customHeight="true" outlineLevel="0" collapsed="false">
      <c r="A73" s="12" t="s">
        <v>48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customFormat="false" ht="10.5" hidden="false" customHeight="true" outlineLevel="0" collapsed="false">
      <c r="A74" s="13" t="s">
        <v>198</v>
      </c>
      <c r="B74" s="14" t="s">
        <v>199</v>
      </c>
      <c r="C74" s="14"/>
      <c r="D74" s="13" t="s">
        <v>51</v>
      </c>
      <c r="E74" s="13" t="s">
        <v>200</v>
      </c>
      <c r="F74" s="13"/>
      <c r="G74" s="13" t="s">
        <v>201</v>
      </c>
      <c r="H74" s="13" t="s">
        <v>202</v>
      </c>
    </row>
    <row r="75" customFormat="false" ht="21.75" hidden="false" customHeight="true" outlineLevel="0" collapsed="false">
      <c r="A75" s="13" t="s">
        <v>203</v>
      </c>
      <c r="B75" s="14" t="s">
        <v>204</v>
      </c>
      <c r="C75" s="14"/>
      <c r="D75" s="13" t="s">
        <v>58</v>
      </c>
      <c r="E75" s="13" t="s">
        <v>205</v>
      </c>
      <c r="F75" s="13" t="s">
        <v>206</v>
      </c>
      <c r="G75" s="13" t="s">
        <v>207</v>
      </c>
      <c r="H75" s="13" t="s">
        <v>208</v>
      </c>
    </row>
    <row r="76" customFormat="false" ht="10.5" hidden="false" customHeight="true" outlineLevel="0" collapsed="false">
      <c r="A76" s="13" t="s">
        <v>209</v>
      </c>
      <c r="B76" s="14" t="s">
        <v>210</v>
      </c>
      <c r="C76" s="14"/>
      <c r="D76" s="13" t="s">
        <v>211</v>
      </c>
      <c r="E76" s="13" t="n">
        <v>12.25</v>
      </c>
      <c r="F76" s="13" t="n">
        <v>14.38</v>
      </c>
      <c r="G76" s="13" t="s">
        <v>212</v>
      </c>
      <c r="H76" s="13" t="s">
        <v>213</v>
      </c>
    </row>
    <row r="77" customFormat="false" ht="10.5" hidden="false" customHeight="true" outlineLevel="0" collapsed="false">
      <c r="A77" s="13" t="s">
        <v>214</v>
      </c>
      <c r="B77" s="14" t="s">
        <v>215</v>
      </c>
      <c r="C77" s="14"/>
      <c r="D77" s="13" t="s">
        <v>115</v>
      </c>
      <c r="E77" s="13" t="s">
        <v>216</v>
      </c>
      <c r="F77" s="13" t="s">
        <v>217</v>
      </c>
      <c r="G77" s="13" t="s">
        <v>218</v>
      </c>
      <c r="H77" s="13" t="s">
        <v>219</v>
      </c>
    </row>
    <row r="78" customFormat="false" ht="10.5" hidden="false" customHeight="true" outlineLevel="0" collapsed="false">
      <c r="A78" s="13" t="s">
        <v>220</v>
      </c>
      <c r="B78" s="14" t="s">
        <v>221</v>
      </c>
      <c r="C78" s="14"/>
      <c r="D78" s="13" t="s">
        <v>70</v>
      </c>
      <c r="E78" s="13" t="s">
        <v>222</v>
      </c>
      <c r="F78" s="13" t="s">
        <v>223</v>
      </c>
      <c r="G78" s="13" t="s">
        <v>224</v>
      </c>
      <c r="H78" s="13" t="s">
        <v>225</v>
      </c>
    </row>
    <row r="79" customFormat="false" ht="10.5" hidden="false" customHeight="true" outlineLevel="0" collapsed="false">
      <c r="A79" s="13" t="s">
        <v>226</v>
      </c>
      <c r="B79" s="14" t="s">
        <v>227</v>
      </c>
      <c r="C79" s="14"/>
      <c r="D79" s="13" t="s">
        <v>35</v>
      </c>
      <c r="E79" s="13" t="n">
        <v>0</v>
      </c>
      <c r="F79" s="13"/>
      <c r="G79" s="13" t="n">
        <v>24.6</v>
      </c>
      <c r="H79" s="13" t="n">
        <v>98.39</v>
      </c>
    </row>
    <row r="80" customFormat="false" ht="10.5" hidden="false" customHeight="true" outlineLevel="0" collapsed="false">
      <c r="A80" s="13" t="s">
        <v>39</v>
      </c>
      <c r="B80" s="14" t="s">
        <v>40</v>
      </c>
      <c r="C80" s="14"/>
      <c r="D80" s="13" t="s">
        <v>228</v>
      </c>
      <c r="E80" s="13" t="s">
        <v>229</v>
      </c>
      <c r="F80" s="13" t="s">
        <v>230</v>
      </c>
      <c r="G80" s="13" t="s">
        <v>231</v>
      </c>
      <c r="H80" s="13" t="s">
        <v>232</v>
      </c>
    </row>
    <row r="81" customFormat="false" ht="10.5" hidden="false" customHeight="true" outlineLevel="0" collapsed="false">
      <c r="A81" s="13" t="s">
        <v>81</v>
      </c>
      <c r="B81" s="14" t="s">
        <v>82</v>
      </c>
      <c r="C81" s="14"/>
      <c r="D81" s="13" t="s">
        <v>228</v>
      </c>
      <c r="E81" s="13" t="s">
        <v>233</v>
      </c>
      <c r="F81" s="13" t="s">
        <v>125</v>
      </c>
      <c r="G81" s="13" t="s">
        <v>234</v>
      </c>
      <c r="H81" s="13" t="s">
        <v>235</v>
      </c>
    </row>
    <row r="82" customFormat="false" ht="10.5" hidden="false" customHeight="true" outlineLevel="0" collapsed="false">
      <c r="A82" s="15" t="s">
        <v>88</v>
      </c>
      <c r="B82" s="15"/>
      <c r="C82" s="15"/>
      <c r="D82" s="16" t="s">
        <v>236</v>
      </c>
      <c r="E82" s="13" t="n">
        <f aca="false">E74+E75+E76+E77+E78+E79+E80+E81</f>
        <v>26.73</v>
      </c>
      <c r="F82" s="13" t="n">
        <f aca="false">F74+F75+F76+F77+F78+F79+F80+F81</f>
        <v>30.3</v>
      </c>
      <c r="G82" s="13" t="n">
        <f aca="false">G74+G75+G76+G77+G78+G79+G80+G81</f>
        <v>117.23</v>
      </c>
      <c r="H82" s="13" t="n">
        <f aca="false">H74+H75+H76+H77+H78+H79+H80+H81</f>
        <v>863.29</v>
      </c>
    </row>
    <row r="83" customFormat="false" ht="10.5" hidden="false" customHeight="true" outlineLevel="0" collapsed="false">
      <c r="A83" s="12" t="s">
        <v>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customFormat="false" ht="10.5" hidden="false" customHeight="true" outlineLevel="0" collapsed="false">
      <c r="A84" s="13" t="s">
        <v>237</v>
      </c>
      <c r="B84" s="14" t="s">
        <v>238</v>
      </c>
      <c r="C84" s="14"/>
      <c r="D84" s="13" t="s">
        <v>70</v>
      </c>
      <c r="E84" s="13" t="s">
        <v>239</v>
      </c>
      <c r="F84" s="13" t="s">
        <v>240</v>
      </c>
      <c r="G84" s="13" t="s">
        <v>44</v>
      </c>
      <c r="H84" s="13" t="s">
        <v>241</v>
      </c>
    </row>
    <row r="85" customFormat="false" ht="10.5" hidden="false" customHeight="true" outlineLevel="0" collapsed="false">
      <c r="A85" s="13" t="s">
        <v>27</v>
      </c>
      <c r="B85" s="14" t="s">
        <v>242</v>
      </c>
      <c r="C85" s="14"/>
      <c r="D85" s="13" t="s">
        <v>35</v>
      </c>
      <c r="E85" s="13" t="s">
        <v>243</v>
      </c>
      <c r="F85" s="13"/>
      <c r="G85" s="13" t="s">
        <v>244</v>
      </c>
      <c r="H85" s="13" t="s">
        <v>245</v>
      </c>
    </row>
    <row r="86" customFormat="false" ht="10.5" hidden="false" customHeight="true" outlineLevel="0" collapsed="false">
      <c r="A86" s="15" t="s">
        <v>102</v>
      </c>
      <c r="B86" s="15"/>
      <c r="C86" s="15"/>
      <c r="D86" s="16" t="s">
        <v>246</v>
      </c>
      <c r="E86" s="13" t="n">
        <f aca="false">E84+E85</f>
        <v>6.02</v>
      </c>
      <c r="F86" s="13" t="n">
        <f aca="false">F84+F85</f>
        <v>2.88</v>
      </c>
      <c r="G86" s="13" t="n">
        <f aca="false">G84+G85</f>
        <v>42.4</v>
      </c>
      <c r="H86" s="18" t="n">
        <f aca="false">H84+H85</f>
        <v>234</v>
      </c>
    </row>
    <row r="87" s="1" customFormat="true" ht="10.5" hidden="false" customHeight="true" outlineLevel="0" collapsed="false">
      <c r="A87" s="15" t="s">
        <v>104</v>
      </c>
      <c r="B87" s="15"/>
      <c r="C87" s="15"/>
      <c r="D87" s="16"/>
      <c r="E87" s="13" t="n">
        <f aca="false">E86+E82+E72</f>
        <v>55.86</v>
      </c>
      <c r="F87" s="13" t="n">
        <f aca="false">F86+F82+F72</f>
        <v>56.52</v>
      </c>
      <c r="G87" s="13" t="n">
        <f aca="false">G86+G82+G72</f>
        <v>239.92</v>
      </c>
      <c r="H87" s="13" t="n">
        <f aca="false">H86+H82+H72</f>
        <v>1710.25</v>
      </c>
    </row>
    <row r="88" customFormat="false" ht="10.5" hidden="false" customHeight="true" outlineLevel="0" collapsed="false">
      <c r="A88" s="2" t="s">
        <v>0</v>
      </c>
      <c r="F88" s="3" t="s">
        <v>1</v>
      </c>
      <c r="G88" s="3"/>
      <c r="H88" s="3"/>
      <c r="I88" s="3"/>
      <c r="J88" s="3"/>
      <c r="K88" s="3"/>
      <c r="L88" s="3"/>
      <c r="M88" s="3"/>
      <c r="N88" s="3"/>
      <c r="O88" s="3"/>
      <c r="P88" s="3"/>
    </row>
    <row r="89" customFormat="false" ht="10.5" hidden="false" customHeight="true" outlineLevel="0" collapsed="false">
      <c r="A89" s="17" t="s">
        <v>247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customFormat="false" ht="10.5" hidden="false" customHeight="true" outlineLevel="0" collapsed="false">
      <c r="A90" s="5" t="s">
        <v>3</v>
      </c>
      <c r="E90" s="6" t="s">
        <v>4</v>
      </c>
      <c r="F90" s="7" t="s">
        <v>248</v>
      </c>
      <c r="G90" s="7"/>
      <c r="H90" s="7"/>
      <c r="I90" s="8"/>
      <c r="J90" s="8"/>
      <c r="K90" s="9"/>
      <c r="L90" s="9"/>
      <c r="M90" s="9"/>
      <c r="N90" s="9"/>
      <c r="O90" s="9"/>
      <c r="P90" s="9"/>
    </row>
    <row r="91" customFormat="false" ht="10.5" hidden="false" customHeight="true" outlineLevel="0" collapsed="false">
      <c r="D91" s="8" t="s">
        <v>6</v>
      </c>
      <c r="E91" s="8"/>
      <c r="F91" s="1" t="s">
        <v>7</v>
      </c>
      <c r="I91" s="8"/>
      <c r="J91" s="8"/>
      <c r="K91" s="7"/>
      <c r="L91" s="7"/>
      <c r="M91" s="7"/>
      <c r="N91" s="7"/>
      <c r="O91" s="7"/>
      <c r="P91" s="7"/>
    </row>
    <row r="92" customFormat="false" ht="43.5" hidden="false" customHeight="true" outlineLevel="0" collapsed="false">
      <c r="A92" s="10" t="s">
        <v>8</v>
      </c>
      <c r="B92" s="10" t="s">
        <v>9</v>
      </c>
      <c r="C92" s="10"/>
      <c r="D92" s="10" t="s">
        <v>10</v>
      </c>
      <c r="E92" s="10" t="s">
        <v>11</v>
      </c>
      <c r="F92" s="10"/>
      <c r="G92" s="10"/>
      <c r="H92" s="10" t="s">
        <v>12</v>
      </c>
    </row>
    <row r="93" customFormat="false" ht="10.5" hidden="false" customHeight="true" outlineLevel="0" collapsed="false">
      <c r="E93" s="10" t="s">
        <v>13</v>
      </c>
      <c r="F93" s="10" t="s">
        <v>14</v>
      </c>
      <c r="G93" s="10" t="s">
        <v>15</v>
      </c>
    </row>
    <row r="94" customFormat="false" ht="10.5" hidden="false" customHeight="true" outlineLevel="0" collapsed="false">
      <c r="A94" s="11" t="s">
        <v>7</v>
      </c>
      <c r="B94" s="11" t="s">
        <v>16</v>
      </c>
      <c r="C94" s="11"/>
      <c r="D94" s="11" t="s">
        <v>17</v>
      </c>
      <c r="E94" s="11" t="s">
        <v>18</v>
      </c>
      <c r="F94" s="11" t="s">
        <v>19</v>
      </c>
      <c r="G94" s="11" t="s">
        <v>20</v>
      </c>
      <c r="H94" s="11" t="s">
        <v>21</v>
      </c>
    </row>
    <row r="95" customFormat="false" ht="10.5" hidden="false" customHeight="true" outlineLevel="0" collapsed="false">
      <c r="A95" s="12" t="s">
        <v>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customFormat="false" ht="10.5" hidden="false" customHeight="true" outlineLevel="0" collapsed="false">
      <c r="A96" s="13" t="s">
        <v>249</v>
      </c>
      <c r="B96" s="14" t="s">
        <v>250</v>
      </c>
      <c r="C96" s="14"/>
      <c r="D96" s="13" t="s">
        <v>251</v>
      </c>
      <c r="E96" s="13" t="s">
        <v>252</v>
      </c>
      <c r="F96" s="13" t="s">
        <v>253</v>
      </c>
      <c r="G96" s="13" t="s">
        <v>254</v>
      </c>
      <c r="H96" s="13" t="s">
        <v>255</v>
      </c>
    </row>
    <row r="97" customFormat="false" ht="10.5" hidden="false" customHeight="true" outlineLevel="0" collapsed="false">
      <c r="A97" s="13" t="s">
        <v>256</v>
      </c>
      <c r="B97" s="14" t="s">
        <v>257</v>
      </c>
      <c r="C97" s="14"/>
      <c r="D97" s="13" t="s">
        <v>182</v>
      </c>
      <c r="E97" s="13" t="n">
        <v>10.3</v>
      </c>
      <c r="F97" s="13" t="n">
        <v>6.13</v>
      </c>
      <c r="G97" s="13" t="n">
        <v>10.9</v>
      </c>
      <c r="H97" s="13" t="n">
        <v>139.96</v>
      </c>
    </row>
    <row r="98" customFormat="false" ht="21.75" hidden="false" customHeight="true" outlineLevel="0" collapsed="false">
      <c r="A98" s="13" t="s">
        <v>258</v>
      </c>
      <c r="B98" s="14" t="s">
        <v>259</v>
      </c>
      <c r="C98" s="14"/>
      <c r="D98" s="13" t="s">
        <v>35</v>
      </c>
      <c r="E98" s="13" t="s">
        <v>260</v>
      </c>
      <c r="F98" s="13" t="n">
        <v>9.17</v>
      </c>
      <c r="G98" s="13" t="s">
        <v>261</v>
      </c>
      <c r="H98" s="13" t="s">
        <v>262</v>
      </c>
    </row>
    <row r="99" customFormat="false" ht="10.5" hidden="false" customHeight="true" outlineLevel="0" collapsed="false">
      <c r="A99" s="13" t="s">
        <v>33</v>
      </c>
      <c r="B99" s="14" t="s">
        <v>263</v>
      </c>
      <c r="C99" s="14"/>
      <c r="D99" s="13" t="s">
        <v>35</v>
      </c>
      <c r="E99" s="13" t="s">
        <v>36</v>
      </c>
      <c r="F99" s="13"/>
      <c r="G99" s="13" t="s">
        <v>264</v>
      </c>
      <c r="H99" s="13" t="s">
        <v>265</v>
      </c>
    </row>
    <row r="100" customFormat="false" ht="10.5" hidden="false" customHeight="true" outlineLevel="0" collapsed="false">
      <c r="A100" s="13" t="s">
        <v>39</v>
      </c>
      <c r="B100" s="14" t="s">
        <v>40</v>
      </c>
      <c r="C100" s="14"/>
      <c r="D100" s="13" t="s">
        <v>266</v>
      </c>
      <c r="E100" s="13" t="s">
        <v>267</v>
      </c>
      <c r="F100" s="13" t="s">
        <v>268</v>
      </c>
      <c r="G100" s="13" t="s">
        <v>269</v>
      </c>
      <c r="H100" s="13" t="s">
        <v>270</v>
      </c>
    </row>
    <row r="101" customFormat="false" ht="10.5" hidden="false" customHeight="true" outlineLevel="0" collapsed="false">
      <c r="A101" s="15" t="s">
        <v>46</v>
      </c>
      <c r="B101" s="15"/>
      <c r="C101" s="15"/>
      <c r="D101" s="16" t="s">
        <v>271</v>
      </c>
      <c r="E101" s="13" t="n">
        <f aca="false">E96+E97+E98+E99+E100</f>
        <v>19.25</v>
      </c>
      <c r="F101" s="13" t="n">
        <f aca="false">F96+F97+F98+F99+F100</f>
        <v>23.27</v>
      </c>
      <c r="G101" s="13" t="n">
        <f aca="false">G96+G97+G98+G99+G100</f>
        <v>82.52</v>
      </c>
      <c r="H101" s="13" t="n">
        <f aca="false">H96+H97+H98+H99+H100</f>
        <v>610.76</v>
      </c>
    </row>
    <row r="102" customFormat="false" ht="10.5" hidden="false" customHeight="true" outlineLevel="0" collapsed="false">
      <c r="A102" s="12" t="s">
        <v>48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customFormat="false" ht="10.5" hidden="false" customHeight="true" outlineLevel="0" collapsed="false">
      <c r="A103" s="13" t="s">
        <v>272</v>
      </c>
      <c r="B103" s="14" t="s">
        <v>273</v>
      </c>
      <c r="C103" s="14"/>
      <c r="D103" s="13" t="s">
        <v>51</v>
      </c>
      <c r="E103" s="13" t="n">
        <v>3.3</v>
      </c>
      <c r="F103" s="13" t="n">
        <v>11.8</v>
      </c>
      <c r="G103" s="13" t="n">
        <v>12.57</v>
      </c>
      <c r="H103" s="13" t="n">
        <v>147.6</v>
      </c>
    </row>
    <row r="104" customFormat="false" ht="10.5" hidden="false" customHeight="true" outlineLevel="0" collapsed="false">
      <c r="A104" s="13" t="s">
        <v>274</v>
      </c>
      <c r="B104" s="14" t="s">
        <v>275</v>
      </c>
      <c r="C104" s="14"/>
      <c r="D104" s="13" t="s">
        <v>58</v>
      </c>
      <c r="E104" s="13" t="n">
        <v>3.7</v>
      </c>
      <c r="F104" s="13" t="n">
        <v>4.11</v>
      </c>
      <c r="G104" s="13" t="s">
        <v>276</v>
      </c>
      <c r="H104" s="13" t="s">
        <v>277</v>
      </c>
    </row>
    <row r="105" customFormat="false" ht="10.5" hidden="false" customHeight="true" outlineLevel="0" collapsed="false">
      <c r="A105" s="13" t="s">
        <v>278</v>
      </c>
      <c r="B105" s="14" t="s">
        <v>279</v>
      </c>
      <c r="C105" s="14"/>
      <c r="D105" s="13" t="s">
        <v>51</v>
      </c>
      <c r="E105" s="13" t="n">
        <v>10.21</v>
      </c>
      <c r="F105" s="13" t="n">
        <v>10.33</v>
      </c>
      <c r="G105" s="13" t="n">
        <v>3.55</v>
      </c>
      <c r="H105" s="13" t="n">
        <v>147.56</v>
      </c>
    </row>
    <row r="106" customFormat="false" ht="10.5" hidden="false" customHeight="true" outlineLevel="0" collapsed="false">
      <c r="A106" s="13" t="s">
        <v>280</v>
      </c>
      <c r="B106" s="14" t="s">
        <v>281</v>
      </c>
      <c r="C106" s="14"/>
      <c r="D106" s="13" t="s">
        <v>70</v>
      </c>
      <c r="E106" s="13" t="n">
        <v>4.21</v>
      </c>
      <c r="F106" s="13" t="s">
        <v>282</v>
      </c>
      <c r="G106" s="13" t="n">
        <v>28.19</v>
      </c>
      <c r="H106" s="13" t="n">
        <v>181.6</v>
      </c>
    </row>
    <row r="107" customFormat="false" ht="10.5" hidden="false" customHeight="true" outlineLevel="0" collapsed="false">
      <c r="A107" s="13" t="s">
        <v>283</v>
      </c>
      <c r="B107" s="14" t="s">
        <v>284</v>
      </c>
      <c r="C107" s="14"/>
      <c r="D107" s="13" t="s">
        <v>35</v>
      </c>
      <c r="E107" s="13" t="s">
        <v>7</v>
      </c>
      <c r="F107" s="13"/>
      <c r="G107" s="13" t="s">
        <v>94</v>
      </c>
      <c r="H107" s="13" t="s">
        <v>95</v>
      </c>
    </row>
    <row r="108" customFormat="false" ht="10.5" hidden="false" customHeight="true" outlineLevel="0" collapsed="false">
      <c r="A108" s="13" t="s">
        <v>39</v>
      </c>
      <c r="B108" s="14" t="s">
        <v>40</v>
      </c>
      <c r="C108" s="14"/>
      <c r="D108" s="13" t="s">
        <v>158</v>
      </c>
      <c r="E108" s="13" t="s">
        <v>194</v>
      </c>
      <c r="F108" s="13" t="s">
        <v>189</v>
      </c>
      <c r="G108" s="13" t="s">
        <v>195</v>
      </c>
      <c r="H108" s="13" t="s">
        <v>196</v>
      </c>
    </row>
    <row r="109" customFormat="false" ht="10.5" hidden="false" customHeight="true" outlineLevel="0" collapsed="false">
      <c r="A109" s="13" t="s">
        <v>81</v>
      </c>
      <c r="B109" s="14" t="s">
        <v>82</v>
      </c>
      <c r="C109" s="14"/>
      <c r="D109" s="13" t="s">
        <v>158</v>
      </c>
      <c r="E109" s="13" t="s">
        <v>159</v>
      </c>
      <c r="F109" s="13" t="s">
        <v>160</v>
      </c>
      <c r="G109" s="13" t="s">
        <v>161</v>
      </c>
      <c r="H109" s="13" t="s">
        <v>162</v>
      </c>
    </row>
    <row r="110" customFormat="false" ht="10.5" hidden="false" customHeight="true" outlineLevel="0" collapsed="false">
      <c r="A110" s="15" t="s">
        <v>88</v>
      </c>
      <c r="B110" s="15"/>
      <c r="C110" s="15"/>
      <c r="D110" s="16" t="s">
        <v>285</v>
      </c>
      <c r="E110" s="13" t="n">
        <f aca="false">E103+E104+E105+E106+E107+E108+E109</f>
        <v>29.52</v>
      </c>
      <c r="F110" s="13" t="n">
        <f aca="false">F103+F104+F105+F106+F107+F108+F109</f>
        <v>34.14</v>
      </c>
      <c r="G110" s="13" t="n">
        <f aca="false">G103+G104+G105+G106+G107+G108+G109</f>
        <v>123.74</v>
      </c>
      <c r="H110" s="13" t="n">
        <f aca="false">H103+H104+H105+H106+H107+H108+H109</f>
        <v>873.96</v>
      </c>
    </row>
    <row r="111" customFormat="false" ht="10.5" hidden="false" customHeight="true" outlineLevel="0" collapsed="false">
      <c r="A111" s="12" t="s">
        <v>90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customFormat="false" ht="10.5" hidden="false" customHeight="true" outlineLevel="0" collapsed="false">
      <c r="A112" s="13" t="s">
        <v>286</v>
      </c>
      <c r="B112" s="14" t="s">
        <v>287</v>
      </c>
      <c r="C112" s="14"/>
      <c r="D112" s="13" t="s">
        <v>182</v>
      </c>
      <c r="E112" s="13" t="n">
        <v>9.91</v>
      </c>
      <c r="F112" s="13" t="n">
        <v>11.78</v>
      </c>
      <c r="G112" s="13" t="n">
        <v>16.1</v>
      </c>
      <c r="H112" s="13" t="n">
        <v>210.06</v>
      </c>
    </row>
    <row r="113" customFormat="false" ht="21.75" hidden="false" customHeight="true" outlineLevel="0" collapsed="false">
      <c r="A113" s="13" t="s">
        <v>150</v>
      </c>
      <c r="B113" s="14" t="s">
        <v>151</v>
      </c>
      <c r="C113" s="14"/>
      <c r="D113" s="13" t="s">
        <v>35</v>
      </c>
      <c r="E113" s="13" t="s">
        <v>152</v>
      </c>
      <c r="F113" s="13" t="s">
        <v>36</v>
      </c>
      <c r="G113" s="13" t="n">
        <v>15.76</v>
      </c>
      <c r="H113" s="13" t="n">
        <v>64.98</v>
      </c>
    </row>
    <row r="114" customFormat="false" ht="10.5" hidden="false" customHeight="true" outlineLevel="0" collapsed="false">
      <c r="A114" s="13" t="s">
        <v>170</v>
      </c>
      <c r="B114" s="14" t="s">
        <v>288</v>
      </c>
      <c r="C114" s="14"/>
      <c r="D114" s="13" t="s">
        <v>289</v>
      </c>
      <c r="E114" s="13" t="s">
        <v>116</v>
      </c>
      <c r="F114" s="13" t="s">
        <v>159</v>
      </c>
      <c r="G114" s="13" t="s">
        <v>290</v>
      </c>
      <c r="H114" s="13" t="s">
        <v>291</v>
      </c>
    </row>
    <row r="115" customFormat="false" ht="10.5" hidden="false" customHeight="true" outlineLevel="0" collapsed="false">
      <c r="A115" s="15" t="s">
        <v>102</v>
      </c>
      <c r="B115" s="15"/>
      <c r="C115" s="15"/>
      <c r="D115" s="16" t="s">
        <v>292</v>
      </c>
      <c r="E115" s="13" t="n">
        <f aca="false">E112+E113+E114</f>
        <v>12.9</v>
      </c>
      <c r="F115" s="13" t="n">
        <f aca="false">F112+F113+F114</f>
        <v>15.1</v>
      </c>
      <c r="G115" s="13" t="n">
        <f aca="false">G112+G113+G114</f>
        <v>57.06</v>
      </c>
      <c r="H115" s="18" t="n">
        <f aca="false">H112+H113+H114</f>
        <v>416.84</v>
      </c>
    </row>
    <row r="116" s="1" customFormat="true" ht="10.5" hidden="false" customHeight="true" outlineLevel="0" collapsed="false">
      <c r="A116" s="15" t="s">
        <v>104</v>
      </c>
      <c r="B116" s="15"/>
      <c r="C116" s="15"/>
      <c r="D116" s="16"/>
      <c r="E116" s="13" t="n">
        <f aca="false">E115+E110+E101</f>
        <v>61.67</v>
      </c>
      <c r="F116" s="13" t="n">
        <f aca="false">F115+F110+F101</f>
        <v>72.51</v>
      </c>
      <c r="G116" s="13" t="n">
        <f aca="false">G115+G110+G101</f>
        <v>263.32</v>
      </c>
      <c r="H116" s="13" t="n">
        <f aca="false">H115+H110+H101</f>
        <v>1901.56</v>
      </c>
    </row>
    <row r="117" customFormat="false" ht="10.5" hidden="false" customHeight="true" outlineLevel="0" collapsed="false">
      <c r="A117" s="2" t="s">
        <v>0</v>
      </c>
      <c r="F117" s="3" t="s">
        <v>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customFormat="false" ht="10.5" hidden="false" customHeight="true" outlineLevel="0" collapsed="false">
      <c r="A118" s="17" t="s">
        <v>293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customFormat="false" ht="10.5" hidden="false" customHeight="true" outlineLevel="0" collapsed="false">
      <c r="A119" s="5" t="s">
        <v>3</v>
      </c>
      <c r="E119" s="6" t="s">
        <v>4</v>
      </c>
      <c r="F119" s="7" t="s">
        <v>294</v>
      </c>
      <c r="G119" s="7"/>
      <c r="H119" s="7"/>
      <c r="I119" s="8"/>
      <c r="J119" s="8"/>
      <c r="K119" s="9"/>
      <c r="L119" s="9"/>
      <c r="M119" s="9"/>
      <c r="N119" s="9"/>
      <c r="O119" s="9"/>
      <c r="P119" s="9"/>
    </row>
    <row r="120" customFormat="false" ht="10.5" hidden="false" customHeight="true" outlineLevel="0" collapsed="false">
      <c r="D120" s="8" t="s">
        <v>6</v>
      </c>
      <c r="E120" s="8"/>
      <c r="F120" s="1" t="s">
        <v>7</v>
      </c>
      <c r="I120" s="8"/>
      <c r="J120" s="8"/>
      <c r="K120" s="7"/>
      <c r="L120" s="7"/>
      <c r="M120" s="7"/>
      <c r="N120" s="7"/>
      <c r="O120" s="7"/>
      <c r="P120" s="7"/>
    </row>
    <row r="121" customFormat="false" ht="43.5" hidden="false" customHeight="true" outlineLevel="0" collapsed="false">
      <c r="A121" s="10" t="s">
        <v>8</v>
      </c>
      <c r="B121" s="10" t="s">
        <v>9</v>
      </c>
      <c r="C121" s="10"/>
      <c r="D121" s="10" t="s">
        <v>10</v>
      </c>
      <c r="E121" s="10" t="s">
        <v>11</v>
      </c>
      <c r="F121" s="10"/>
      <c r="G121" s="10"/>
      <c r="H121" s="10" t="s">
        <v>12</v>
      </c>
    </row>
    <row r="122" customFormat="false" ht="10.5" hidden="false" customHeight="true" outlineLevel="0" collapsed="false">
      <c r="E122" s="10" t="s">
        <v>13</v>
      </c>
      <c r="F122" s="10" t="s">
        <v>14</v>
      </c>
      <c r="G122" s="10" t="s">
        <v>15</v>
      </c>
    </row>
    <row r="123" customFormat="false" ht="10.5" hidden="false" customHeight="true" outlineLevel="0" collapsed="false">
      <c r="A123" s="11" t="s">
        <v>7</v>
      </c>
      <c r="B123" s="11" t="s">
        <v>16</v>
      </c>
      <c r="C123" s="11"/>
      <c r="D123" s="11" t="s">
        <v>17</v>
      </c>
      <c r="E123" s="11" t="s">
        <v>18</v>
      </c>
      <c r="F123" s="11" t="s">
        <v>19</v>
      </c>
      <c r="G123" s="11" t="s">
        <v>20</v>
      </c>
      <c r="H123" s="11" t="s">
        <v>21</v>
      </c>
    </row>
    <row r="124" customFormat="false" ht="10.5" hidden="false" customHeight="true" outlineLevel="0" collapsed="false">
      <c r="A124" s="12" t="s">
        <v>22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customFormat="false" ht="33" hidden="false" customHeight="true" outlineLevel="0" collapsed="false">
      <c r="A125" s="13" t="s">
        <v>295</v>
      </c>
      <c r="B125" s="14" t="s">
        <v>296</v>
      </c>
      <c r="C125" s="14"/>
      <c r="D125" s="13" t="s">
        <v>297</v>
      </c>
      <c r="E125" s="13" t="n">
        <v>16.03</v>
      </c>
      <c r="F125" s="13" t="n">
        <v>17.06</v>
      </c>
      <c r="G125" s="13" t="n">
        <v>35.4</v>
      </c>
      <c r="H125" s="13" t="n">
        <v>305.35</v>
      </c>
    </row>
    <row r="126" customFormat="false" ht="10.5" hidden="false" customHeight="true" outlineLevel="0" collapsed="false">
      <c r="A126" s="13" t="s">
        <v>27</v>
      </c>
      <c r="B126" s="14" t="s">
        <v>28</v>
      </c>
      <c r="C126" s="14"/>
      <c r="D126" s="13" t="s">
        <v>51</v>
      </c>
      <c r="E126" s="13" t="s">
        <v>189</v>
      </c>
      <c r="F126" s="13"/>
      <c r="G126" s="13" t="s">
        <v>298</v>
      </c>
      <c r="H126" s="13" t="s">
        <v>299</v>
      </c>
    </row>
    <row r="127" customFormat="false" ht="10.5" hidden="false" customHeight="true" outlineLevel="0" collapsed="false">
      <c r="A127" s="13" t="s">
        <v>170</v>
      </c>
      <c r="B127" s="14" t="s">
        <v>288</v>
      </c>
      <c r="C127" s="14"/>
      <c r="D127" s="13" t="s">
        <v>289</v>
      </c>
      <c r="E127" s="13" t="s">
        <v>116</v>
      </c>
      <c r="F127" s="13" t="s">
        <v>159</v>
      </c>
      <c r="G127" s="13" t="s">
        <v>290</v>
      </c>
      <c r="H127" s="13" t="s">
        <v>291</v>
      </c>
    </row>
    <row r="128" customFormat="false" ht="10.5" hidden="false" customHeight="true" outlineLevel="0" collapsed="false">
      <c r="A128" s="13" t="s">
        <v>192</v>
      </c>
      <c r="B128" s="14" t="s">
        <v>193</v>
      </c>
      <c r="C128" s="14"/>
      <c r="D128" s="13" t="s">
        <v>35</v>
      </c>
      <c r="E128" s="13"/>
      <c r="F128" s="13"/>
      <c r="G128" s="13" t="s">
        <v>138</v>
      </c>
      <c r="H128" s="13" t="s">
        <v>141</v>
      </c>
    </row>
    <row r="129" customFormat="false" ht="10.5" hidden="false" customHeight="true" outlineLevel="0" collapsed="false">
      <c r="A129" s="13" t="s">
        <v>39</v>
      </c>
      <c r="B129" s="14" t="s">
        <v>40</v>
      </c>
      <c r="C129" s="14"/>
      <c r="D129" s="13" t="s">
        <v>158</v>
      </c>
      <c r="E129" s="13" t="s">
        <v>194</v>
      </c>
      <c r="F129" s="13" t="s">
        <v>189</v>
      </c>
      <c r="G129" s="13" t="s">
        <v>195</v>
      </c>
      <c r="H129" s="13" t="s">
        <v>196</v>
      </c>
    </row>
    <row r="130" customFormat="false" ht="10.5" hidden="false" customHeight="true" outlineLevel="0" collapsed="false">
      <c r="A130" s="15" t="s">
        <v>46</v>
      </c>
      <c r="B130" s="15"/>
      <c r="C130" s="15"/>
      <c r="D130" s="16" t="s">
        <v>300</v>
      </c>
      <c r="E130" s="13" t="n">
        <f aca="false">E125+E126+E127+E128+E129</f>
        <v>22.78</v>
      </c>
      <c r="F130" s="13" t="n">
        <f aca="false">F125+F126+F127+F128+F129</f>
        <v>20.76</v>
      </c>
      <c r="G130" s="13" t="n">
        <f aca="false">G125+G126+G127+G128+G129</f>
        <v>111.65</v>
      </c>
      <c r="H130" s="13" t="n">
        <f aca="false">H125+H126+H127+H128+H129</f>
        <v>671.45</v>
      </c>
    </row>
    <row r="131" customFormat="false" ht="10.5" hidden="false" customHeight="true" outlineLevel="0" collapsed="false">
      <c r="A131" s="12" t="s">
        <v>48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customFormat="false" ht="21.75" hidden="false" customHeight="true" outlineLevel="0" collapsed="false">
      <c r="A132" s="13" t="s">
        <v>301</v>
      </c>
      <c r="B132" s="14" t="s">
        <v>302</v>
      </c>
      <c r="C132" s="14"/>
      <c r="D132" s="13" t="s">
        <v>51</v>
      </c>
      <c r="E132" s="13" t="s">
        <v>303</v>
      </c>
      <c r="F132" s="13" t="s">
        <v>304</v>
      </c>
      <c r="G132" s="13" t="s">
        <v>305</v>
      </c>
      <c r="H132" s="13" t="n">
        <v>124.33</v>
      </c>
    </row>
    <row r="133" customFormat="false" ht="10.5" hidden="false" customHeight="true" outlineLevel="0" collapsed="false">
      <c r="A133" s="13" t="s">
        <v>306</v>
      </c>
      <c r="B133" s="14" t="s">
        <v>307</v>
      </c>
      <c r="C133" s="14"/>
      <c r="D133" s="13" t="s">
        <v>58</v>
      </c>
      <c r="E133" s="13" t="s">
        <v>308</v>
      </c>
      <c r="F133" s="13" t="n">
        <v>3.28</v>
      </c>
      <c r="G133" s="13" t="n">
        <v>33.13</v>
      </c>
      <c r="H133" s="13" t="n">
        <v>209.4</v>
      </c>
    </row>
    <row r="134" customFormat="false" ht="10.5" hidden="false" customHeight="true" outlineLevel="0" collapsed="false">
      <c r="A134" s="13" t="s">
        <v>309</v>
      </c>
      <c r="B134" s="14" t="s">
        <v>310</v>
      </c>
      <c r="C134" s="14"/>
      <c r="D134" s="13" t="s">
        <v>211</v>
      </c>
      <c r="E134" s="13" t="n">
        <v>13.4</v>
      </c>
      <c r="F134" s="13" t="s">
        <v>311</v>
      </c>
      <c r="G134" s="13" t="n">
        <v>10</v>
      </c>
      <c r="H134" s="13" t="n">
        <v>180.97</v>
      </c>
    </row>
    <row r="135" customFormat="false" ht="10.5" hidden="false" customHeight="true" outlineLevel="0" collapsed="false">
      <c r="A135" s="13" t="s">
        <v>312</v>
      </c>
      <c r="B135" s="14" t="s">
        <v>313</v>
      </c>
      <c r="C135" s="14"/>
      <c r="D135" s="13" t="s">
        <v>115</v>
      </c>
      <c r="E135" s="13" t="s">
        <v>314</v>
      </c>
      <c r="F135" s="13" t="s">
        <v>315</v>
      </c>
      <c r="G135" s="13" t="s">
        <v>316</v>
      </c>
      <c r="H135" s="13" t="s">
        <v>317</v>
      </c>
    </row>
    <row r="136" customFormat="false" ht="10.5" hidden="false" customHeight="true" outlineLevel="0" collapsed="false">
      <c r="A136" s="13" t="s">
        <v>318</v>
      </c>
      <c r="B136" s="14" t="s">
        <v>319</v>
      </c>
      <c r="C136" s="14"/>
      <c r="D136" s="13" t="s">
        <v>70</v>
      </c>
      <c r="E136" s="13" t="s">
        <v>173</v>
      </c>
      <c r="F136" s="13" t="s">
        <v>320</v>
      </c>
      <c r="G136" s="13" t="s">
        <v>321</v>
      </c>
      <c r="H136" s="13" t="s">
        <v>322</v>
      </c>
    </row>
    <row r="137" customFormat="false" ht="10.5" hidden="false" customHeight="true" outlineLevel="0" collapsed="false">
      <c r="A137" s="13" t="s">
        <v>323</v>
      </c>
      <c r="B137" s="14" t="s">
        <v>324</v>
      </c>
      <c r="C137" s="14"/>
      <c r="D137" s="13" t="s">
        <v>35</v>
      </c>
      <c r="E137" s="13" t="s">
        <v>325</v>
      </c>
      <c r="F137" s="13" t="s">
        <v>73</v>
      </c>
      <c r="G137" s="13" t="s">
        <v>326</v>
      </c>
      <c r="H137" s="13" t="s">
        <v>327</v>
      </c>
    </row>
    <row r="138" customFormat="false" ht="10.5" hidden="false" customHeight="true" outlineLevel="0" collapsed="false">
      <c r="A138" s="13" t="s">
        <v>39</v>
      </c>
      <c r="B138" s="14" t="s">
        <v>40</v>
      </c>
      <c r="C138" s="14"/>
      <c r="D138" s="13" t="s">
        <v>115</v>
      </c>
      <c r="E138" s="13" t="s">
        <v>328</v>
      </c>
      <c r="F138" s="13" t="s">
        <v>329</v>
      </c>
      <c r="G138" s="13" t="s">
        <v>330</v>
      </c>
      <c r="H138" s="13" t="s">
        <v>331</v>
      </c>
    </row>
    <row r="139" customFormat="false" ht="10.5" hidden="false" customHeight="true" outlineLevel="0" collapsed="false">
      <c r="A139" s="13" t="s">
        <v>81</v>
      </c>
      <c r="B139" s="14" t="s">
        <v>82</v>
      </c>
      <c r="C139" s="14"/>
      <c r="D139" s="13" t="s">
        <v>115</v>
      </c>
      <c r="E139" s="13" t="s">
        <v>332</v>
      </c>
      <c r="F139" s="13" t="s">
        <v>268</v>
      </c>
      <c r="G139" s="13" t="s">
        <v>333</v>
      </c>
      <c r="H139" s="13" t="s">
        <v>334</v>
      </c>
    </row>
    <row r="140" customFormat="false" ht="10.5" hidden="false" customHeight="true" outlineLevel="0" collapsed="false">
      <c r="A140" s="15" t="s">
        <v>88</v>
      </c>
      <c r="B140" s="15"/>
      <c r="C140" s="15"/>
      <c r="D140" s="16" t="s">
        <v>335</v>
      </c>
      <c r="E140" s="13" t="n">
        <f aca="false">E139+E138+E137+E136+E135+E134+E133+E132</f>
        <v>26.73</v>
      </c>
      <c r="F140" s="13" t="n">
        <f aca="false">F139+F138+F137+F136+F135+F134+F133+F132</f>
        <v>27.62</v>
      </c>
      <c r="G140" s="13" t="n">
        <f aca="false">G139+G138+G137+G136+G135+G134+G133+G132</f>
        <v>131.11</v>
      </c>
      <c r="H140" s="13" t="n">
        <f aca="false">H139+H138+H137+H136+H135+H134+H133+H132</f>
        <v>950.3</v>
      </c>
    </row>
    <row r="141" customFormat="false" ht="10.5" hidden="false" customHeight="true" outlineLevel="0" collapsed="false">
      <c r="A141" s="12" t="s">
        <v>90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customFormat="false" ht="10.5" hidden="false" customHeight="true" outlineLevel="0" collapsed="false">
      <c r="A142" s="13" t="n">
        <v>859.22</v>
      </c>
      <c r="B142" s="14" t="s">
        <v>93</v>
      </c>
      <c r="C142" s="14"/>
      <c r="D142" s="13" t="s">
        <v>35</v>
      </c>
      <c r="E142" s="13" t="s">
        <v>7</v>
      </c>
      <c r="F142" s="13"/>
      <c r="G142" s="13" t="s">
        <v>94</v>
      </c>
      <c r="H142" s="13" t="s">
        <v>95</v>
      </c>
    </row>
    <row r="143" customFormat="false" ht="10.5" hidden="false" customHeight="true" outlineLevel="0" collapsed="false">
      <c r="A143" s="13" t="s">
        <v>336</v>
      </c>
      <c r="B143" s="14" t="s">
        <v>337</v>
      </c>
      <c r="C143" s="14"/>
      <c r="D143" s="13" t="s">
        <v>158</v>
      </c>
      <c r="E143" s="13" t="s">
        <v>122</v>
      </c>
      <c r="F143" s="13" t="s">
        <v>117</v>
      </c>
      <c r="G143" s="13" t="s">
        <v>338</v>
      </c>
      <c r="H143" s="13" t="s">
        <v>339</v>
      </c>
    </row>
    <row r="144" customFormat="false" ht="10.5" hidden="false" customHeight="true" outlineLevel="0" collapsed="false">
      <c r="A144" s="13" t="s">
        <v>91</v>
      </c>
      <c r="B144" s="14" t="s">
        <v>340</v>
      </c>
      <c r="C144" s="14"/>
      <c r="D144" s="13" t="s">
        <v>51</v>
      </c>
      <c r="E144" s="13" t="n">
        <v>11.72</v>
      </c>
      <c r="F144" s="13" t="n">
        <v>7.49</v>
      </c>
      <c r="G144" s="13" t="n">
        <v>17.97</v>
      </c>
      <c r="H144" s="13" t="n">
        <v>186.17</v>
      </c>
    </row>
    <row r="145" customFormat="false" ht="10.5" hidden="false" customHeight="true" outlineLevel="0" collapsed="false">
      <c r="A145" s="15" t="s">
        <v>102</v>
      </c>
      <c r="B145" s="15"/>
      <c r="C145" s="15"/>
      <c r="D145" s="16" t="s">
        <v>341</v>
      </c>
      <c r="E145" s="13" t="n">
        <f aca="false">E144+E143+E142</f>
        <v>15.22</v>
      </c>
      <c r="F145" s="13" t="n">
        <f aca="false">F144+F143+F142</f>
        <v>8.99</v>
      </c>
      <c r="G145" s="13" t="n">
        <f aca="false">G144+G143+G142</f>
        <v>76.17</v>
      </c>
      <c r="H145" s="18" t="n">
        <f aca="false">H144+H143+H142</f>
        <v>446.47</v>
      </c>
    </row>
    <row r="146" s="1" customFormat="true" ht="10.5" hidden="false" customHeight="true" outlineLevel="0" collapsed="false">
      <c r="A146" s="15" t="s">
        <v>104</v>
      </c>
      <c r="B146" s="15"/>
      <c r="C146" s="15"/>
      <c r="D146" s="16"/>
      <c r="E146" s="13" t="n">
        <f aca="false">E145+E140+E130</f>
        <v>64.73</v>
      </c>
      <c r="F146" s="13" t="n">
        <f aca="false">F145+F140+F130</f>
        <v>57.37</v>
      </c>
      <c r="G146" s="13" t="n">
        <f aca="false">G145+G140+G130</f>
        <v>318.93</v>
      </c>
      <c r="H146" s="13" t="n">
        <f aca="false">H145+H140+H130</f>
        <v>2068.22</v>
      </c>
    </row>
    <row r="147" customFormat="false" ht="10.5" hidden="false" customHeight="true" outlineLevel="0" collapsed="false">
      <c r="A147" s="2" t="s">
        <v>0</v>
      </c>
      <c r="F147" s="3" t="s">
        <v>1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customFormat="false" ht="10.5" hidden="false" customHeight="true" outlineLevel="0" collapsed="false">
      <c r="A148" s="17" t="s">
        <v>342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customFormat="false" ht="10.5" hidden="false" customHeight="true" outlineLevel="0" collapsed="false">
      <c r="A149" s="5" t="s">
        <v>3</v>
      </c>
      <c r="E149" s="6" t="s">
        <v>4</v>
      </c>
      <c r="F149" s="7" t="s">
        <v>343</v>
      </c>
      <c r="G149" s="7"/>
      <c r="H149" s="7"/>
      <c r="I149" s="8"/>
      <c r="J149" s="8"/>
      <c r="K149" s="9"/>
      <c r="L149" s="9"/>
      <c r="M149" s="9"/>
      <c r="N149" s="9"/>
      <c r="O149" s="9"/>
      <c r="P149" s="9"/>
    </row>
    <row r="150" customFormat="false" ht="10.5" hidden="false" customHeight="true" outlineLevel="0" collapsed="false">
      <c r="D150" s="8" t="s">
        <v>6</v>
      </c>
      <c r="E150" s="8"/>
      <c r="F150" s="1" t="s">
        <v>7</v>
      </c>
      <c r="I150" s="8"/>
      <c r="J150" s="8"/>
      <c r="K150" s="7"/>
      <c r="L150" s="7"/>
      <c r="M150" s="7"/>
      <c r="N150" s="7"/>
      <c r="O150" s="7"/>
      <c r="P150" s="7"/>
    </row>
    <row r="151" customFormat="false" ht="43.5" hidden="false" customHeight="true" outlineLevel="0" collapsed="false">
      <c r="A151" s="10" t="s">
        <v>8</v>
      </c>
      <c r="B151" s="10" t="s">
        <v>9</v>
      </c>
      <c r="C151" s="10"/>
      <c r="D151" s="10" t="s">
        <v>10</v>
      </c>
      <c r="E151" s="10" t="s">
        <v>11</v>
      </c>
      <c r="F151" s="10"/>
      <c r="G151" s="10"/>
      <c r="H151" s="10" t="s">
        <v>12</v>
      </c>
    </row>
    <row r="152" customFormat="false" ht="10.5" hidden="false" customHeight="true" outlineLevel="0" collapsed="false">
      <c r="E152" s="10" t="s">
        <v>13</v>
      </c>
      <c r="F152" s="10" t="s">
        <v>14</v>
      </c>
      <c r="G152" s="10" t="s">
        <v>15</v>
      </c>
    </row>
    <row r="153" customFormat="false" ht="10.5" hidden="false" customHeight="true" outlineLevel="0" collapsed="false">
      <c r="A153" s="11" t="s">
        <v>7</v>
      </c>
      <c r="B153" s="11" t="s">
        <v>16</v>
      </c>
      <c r="C153" s="11"/>
      <c r="D153" s="11" t="s">
        <v>17</v>
      </c>
      <c r="E153" s="11" t="s">
        <v>18</v>
      </c>
      <c r="F153" s="11" t="s">
        <v>19</v>
      </c>
      <c r="G153" s="11" t="s">
        <v>20</v>
      </c>
      <c r="H153" s="11" t="s">
        <v>21</v>
      </c>
    </row>
    <row r="154" customFormat="false" ht="10.5" hidden="false" customHeight="true" outlineLevel="0" collapsed="false">
      <c r="A154" s="12" t="s">
        <v>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customFormat="false" ht="10.5" hidden="false" customHeight="true" outlineLevel="0" collapsed="false">
      <c r="A155" s="13" t="s">
        <v>344</v>
      </c>
      <c r="B155" s="14" t="s">
        <v>345</v>
      </c>
      <c r="C155" s="14"/>
      <c r="D155" s="13" t="s">
        <v>51</v>
      </c>
      <c r="E155" s="13" t="s">
        <v>346</v>
      </c>
      <c r="F155" s="13"/>
      <c r="G155" s="13" t="s">
        <v>347</v>
      </c>
      <c r="H155" s="13" t="s">
        <v>348</v>
      </c>
    </row>
    <row r="156" customFormat="false" ht="21.75" hidden="false" customHeight="true" outlineLevel="0" collapsed="false">
      <c r="A156" s="13" t="s">
        <v>349</v>
      </c>
      <c r="B156" s="14" t="s">
        <v>350</v>
      </c>
      <c r="C156" s="14"/>
      <c r="D156" s="13" t="s">
        <v>58</v>
      </c>
      <c r="E156" s="13" t="s">
        <v>351</v>
      </c>
      <c r="F156" s="13" t="n">
        <v>14.03</v>
      </c>
      <c r="G156" s="13" t="n">
        <v>29.34</v>
      </c>
      <c r="H156" s="13" t="n">
        <v>270.31</v>
      </c>
    </row>
    <row r="157" customFormat="false" ht="10.5" hidden="false" customHeight="true" outlineLevel="0" collapsed="false">
      <c r="A157" s="13" t="s">
        <v>113</v>
      </c>
      <c r="B157" s="14" t="s">
        <v>114</v>
      </c>
      <c r="C157" s="14"/>
      <c r="D157" s="13" t="s">
        <v>115</v>
      </c>
      <c r="E157" s="13" t="s">
        <v>116</v>
      </c>
      <c r="F157" s="13" t="s">
        <v>117</v>
      </c>
      <c r="G157" s="13" t="s">
        <v>118</v>
      </c>
      <c r="H157" s="13" t="s">
        <v>119</v>
      </c>
    </row>
    <row r="158" customFormat="false" ht="10.5" hidden="false" customHeight="true" outlineLevel="0" collapsed="false">
      <c r="A158" s="13" t="s">
        <v>352</v>
      </c>
      <c r="B158" s="14" t="s">
        <v>353</v>
      </c>
      <c r="C158" s="14"/>
      <c r="D158" s="13" t="s">
        <v>35</v>
      </c>
      <c r="E158" s="13" t="s">
        <v>354</v>
      </c>
      <c r="F158" s="13" t="s">
        <v>16</v>
      </c>
      <c r="G158" s="13" t="s">
        <v>355</v>
      </c>
      <c r="H158" s="13" t="s">
        <v>356</v>
      </c>
    </row>
    <row r="159" customFormat="false" ht="10.5" hidden="false" customHeight="true" outlineLevel="0" collapsed="false">
      <c r="A159" s="13" t="s">
        <v>39</v>
      </c>
      <c r="B159" s="14" t="s">
        <v>40</v>
      </c>
      <c r="C159" s="14"/>
      <c r="D159" s="13" t="s">
        <v>158</v>
      </c>
      <c r="E159" s="13" t="s">
        <v>194</v>
      </c>
      <c r="F159" s="13" t="s">
        <v>189</v>
      </c>
      <c r="G159" s="13" t="s">
        <v>195</v>
      </c>
      <c r="H159" s="13" t="s">
        <v>196</v>
      </c>
    </row>
    <row r="160" customFormat="false" ht="10.5" hidden="false" customHeight="true" outlineLevel="0" collapsed="false">
      <c r="A160" s="15" t="s">
        <v>46</v>
      </c>
      <c r="B160" s="15"/>
      <c r="C160" s="15"/>
      <c r="D160" s="16" t="s">
        <v>357</v>
      </c>
      <c r="E160" s="13" t="n">
        <f aca="false">E155+E156+E157+E158+E159</f>
        <v>22.21</v>
      </c>
      <c r="F160" s="13" t="n">
        <f aca="false">F155+F156+F157+F158+F159</f>
        <v>17.93</v>
      </c>
      <c r="G160" s="13" t="n">
        <f aca="false">G155+G156+G157+G158+G159</f>
        <v>96.43</v>
      </c>
      <c r="H160" s="13" t="n">
        <f aca="false">H155+H156+H157+H158+H159</f>
        <v>620.81</v>
      </c>
    </row>
    <row r="161" customFormat="false" ht="10.5" hidden="false" customHeight="true" outlineLevel="0" collapsed="false">
      <c r="A161" s="12" t="s">
        <v>48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customFormat="false" ht="10.5" hidden="false" customHeight="true" outlineLevel="0" collapsed="false">
      <c r="A162" s="13" t="s">
        <v>358</v>
      </c>
      <c r="B162" s="14" t="s">
        <v>359</v>
      </c>
      <c r="C162" s="14"/>
      <c r="D162" s="13" t="s">
        <v>51</v>
      </c>
      <c r="E162" s="13" t="n">
        <v>4.48</v>
      </c>
      <c r="F162" s="13" t="n">
        <v>7.9</v>
      </c>
      <c r="G162" s="13" t="n">
        <v>7.94</v>
      </c>
      <c r="H162" s="13" t="n">
        <v>120.76</v>
      </c>
    </row>
    <row r="163" customFormat="false" ht="10.5" hidden="false" customHeight="true" outlineLevel="0" collapsed="false">
      <c r="A163" s="13" t="s">
        <v>360</v>
      </c>
      <c r="B163" s="14" t="s">
        <v>361</v>
      </c>
      <c r="C163" s="14"/>
      <c r="D163" s="13" t="s">
        <v>58</v>
      </c>
      <c r="E163" s="13" t="n">
        <v>4.28</v>
      </c>
      <c r="F163" s="13" t="n">
        <v>3.32</v>
      </c>
      <c r="G163" s="13" t="n">
        <v>16.13</v>
      </c>
      <c r="H163" s="13" t="n">
        <v>121.5</v>
      </c>
    </row>
    <row r="164" customFormat="false" ht="10.5" hidden="false" customHeight="true" outlineLevel="0" collapsed="false">
      <c r="A164" s="13" t="s">
        <v>362</v>
      </c>
      <c r="B164" s="14" t="s">
        <v>363</v>
      </c>
      <c r="C164" s="14"/>
      <c r="D164" s="13" t="s">
        <v>132</v>
      </c>
      <c r="E164" s="13" t="s">
        <v>364</v>
      </c>
      <c r="F164" s="13" t="s">
        <v>365</v>
      </c>
      <c r="G164" s="13" t="s">
        <v>366</v>
      </c>
      <c r="H164" s="13" t="s">
        <v>367</v>
      </c>
    </row>
    <row r="165" customFormat="false" ht="10.5" hidden="false" customHeight="true" outlineLevel="0" collapsed="false">
      <c r="A165" s="13" t="s">
        <v>368</v>
      </c>
      <c r="B165" s="14" t="s">
        <v>369</v>
      </c>
      <c r="C165" s="14"/>
      <c r="D165" s="13" t="s">
        <v>51</v>
      </c>
      <c r="E165" s="13" t="n">
        <v>11.88</v>
      </c>
      <c r="F165" s="13" t="n">
        <v>14.71</v>
      </c>
      <c r="G165" s="13" t="n">
        <v>10.85</v>
      </c>
      <c r="H165" s="13" t="n">
        <v>173.92</v>
      </c>
    </row>
    <row r="166" customFormat="false" ht="10.5" hidden="false" customHeight="true" outlineLevel="0" collapsed="false">
      <c r="A166" s="13" t="s">
        <v>370</v>
      </c>
      <c r="B166" s="14" t="s">
        <v>371</v>
      </c>
      <c r="C166" s="14"/>
      <c r="D166" s="13" t="s">
        <v>70</v>
      </c>
      <c r="E166" s="13" t="n">
        <v>2.72</v>
      </c>
      <c r="F166" s="13" t="n">
        <v>4.81</v>
      </c>
      <c r="G166" s="13" t="n">
        <v>27.2</v>
      </c>
      <c r="H166" s="13" t="n">
        <v>162.97</v>
      </c>
    </row>
    <row r="167" customFormat="false" ht="21.75" hidden="false" customHeight="true" outlineLevel="0" collapsed="false">
      <c r="A167" s="13" t="s">
        <v>372</v>
      </c>
      <c r="B167" s="14" t="s">
        <v>373</v>
      </c>
      <c r="C167" s="14"/>
      <c r="D167" s="13" t="s">
        <v>70</v>
      </c>
      <c r="E167" s="13"/>
      <c r="F167" s="13"/>
      <c r="G167" s="13" t="s">
        <v>374</v>
      </c>
      <c r="H167" s="13" t="s">
        <v>375</v>
      </c>
    </row>
    <row r="168" customFormat="false" ht="10.5" hidden="false" customHeight="true" outlineLevel="0" collapsed="false">
      <c r="A168" s="13" t="s">
        <v>39</v>
      </c>
      <c r="B168" s="14" t="s">
        <v>40</v>
      </c>
      <c r="C168" s="14"/>
      <c r="D168" s="13" t="s">
        <v>115</v>
      </c>
      <c r="E168" s="13" t="s">
        <v>328</v>
      </c>
      <c r="F168" s="13" t="s">
        <v>329</v>
      </c>
      <c r="G168" s="13" t="s">
        <v>330</v>
      </c>
      <c r="H168" s="13" t="s">
        <v>331</v>
      </c>
    </row>
    <row r="169" customFormat="false" ht="10.5" hidden="false" customHeight="true" outlineLevel="0" collapsed="false">
      <c r="A169" s="13" t="s">
        <v>81</v>
      </c>
      <c r="B169" s="14" t="s">
        <v>82</v>
      </c>
      <c r="C169" s="14"/>
      <c r="D169" s="13" t="s">
        <v>115</v>
      </c>
      <c r="E169" s="13" t="s">
        <v>332</v>
      </c>
      <c r="F169" s="13" t="s">
        <v>268</v>
      </c>
      <c r="G169" s="13" t="s">
        <v>333</v>
      </c>
      <c r="H169" s="13" t="s">
        <v>334</v>
      </c>
    </row>
    <row r="170" customFormat="false" ht="10.5" hidden="false" customHeight="true" outlineLevel="0" collapsed="false">
      <c r="A170" s="15" t="s">
        <v>88</v>
      </c>
      <c r="B170" s="15"/>
      <c r="C170" s="15"/>
      <c r="D170" s="16" t="s">
        <v>376</v>
      </c>
      <c r="E170" s="13" t="n">
        <f aca="false">E162+E163+E164+E165+E166+E167+E168+E169</f>
        <v>30.55</v>
      </c>
      <c r="F170" s="13" t="n">
        <f aca="false">F162+F163+F164+F165+F166+F167+F168+F169</f>
        <v>33.45</v>
      </c>
      <c r="G170" s="13" t="n">
        <f aca="false">G162+G163+G164+G165+G166+G167+G168+G169</f>
        <v>115.11</v>
      </c>
      <c r="H170" s="13" t="n">
        <f aca="false">H162+H163+H164+H165+H166+H167+H168+H169</f>
        <v>846.45</v>
      </c>
    </row>
    <row r="171" customFormat="false" ht="10.5" hidden="false" customHeight="true" outlineLevel="0" collapsed="false">
      <c r="A171" s="12" t="s">
        <v>90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customFormat="false" ht="10.5" hidden="false" customHeight="true" outlineLevel="0" collapsed="false">
      <c r="A172" s="13" t="s">
        <v>377</v>
      </c>
      <c r="B172" s="14" t="s">
        <v>378</v>
      </c>
      <c r="C172" s="14"/>
      <c r="D172" s="13" t="s">
        <v>379</v>
      </c>
      <c r="E172" s="13" t="n">
        <v>4.98</v>
      </c>
      <c r="F172" s="13" t="n">
        <v>6.48</v>
      </c>
      <c r="G172" s="13" t="n">
        <v>20.43</v>
      </c>
      <c r="H172" s="13" t="n">
        <v>168.2</v>
      </c>
    </row>
    <row r="173" customFormat="false" ht="10.5" hidden="false" customHeight="true" outlineLevel="0" collapsed="false">
      <c r="A173" s="13" t="s">
        <v>237</v>
      </c>
      <c r="B173" s="14" t="s">
        <v>380</v>
      </c>
      <c r="C173" s="14"/>
      <c r="D173" s="13" t="s">
        <v>35</v>
      </c>
      <c r="E173" s="13" t="s">
        <v>381</v>
      </c>
      <c r="F173" s="13" t="s">
        <v>382</v>
      </c>
      <c r="G173" s="13" t="s">
        <v>383</v>
      </c>
      <c r="H173" s="13" t="s">
        <v>51</v>
      </c>
    </row>
    <row r="174" customFormat="false" ht="10.5" hidden="false" customHeight="true" outlineLevel="0" collapsed="false">
      <c r="A174" s="13" t="s">
        <v>96</v>
      </c>
      <c r="B174" s="14" t="s">
        <v>97</v>
      </c>
      <c r="C174" s="14"/>
      <c r="D174" s="13" t="s">
        <v>98</v>
      </c>
      <c r="E174" s="13" t="s">
        <v>99</v>
      </c>
      <c r="F174" s="13" t="s">
        <v>18</v>
      </c>
      <c r="G174" s="13" t="s">
        <v>100</v>
      </c>
      <c r="H174" s="13" t="s">
        <v>101</v>
      </c>
    </row>
    <row r="175" customFormat="false" ht="10.5" hidden="false" customHeight="true" outlineLevel="0" collapsed="false">
      <c r="A175" s="15" t="s">
        <v>102</v>
      </c>
      <c r="B175" s="15"/>
      <c r="C175" s="15"/>
      <c r="D175" s="16" t="s">
        <v>341</v>
      </c>
      <c r="E175" s="13" t="n">
        <f aca="false">E174+E173+E172</f>
        <v>13.91</v>
      </c>
      <c r="F175" s="13" t="n">
        <f aca="false">F174+F173+F172</f>
        <v>13.68</v>
      </c>
      <c r="G175" s="13" t="n">
        <f aca="false">G174+G173+G172</f>
        <v>51.43</v>
      </c>
      <c r="H175" s="13" t="n">
        <f aca="false">H174+H173+H172</f>
        <v>408.7</v>
      </c>
    </row>
    <row r="176" s="1" customFormat="true" ht="10.5" hidden="false" customHeight="true" outlineLevel="0" collapsed="false">
      <c r="A176" s="15" t="s">
        <v>104</v>
      </c>
      <c r="B176" s="15"/>
      <c r="C176" s="15"/>
      <c r="D176" s="16"/>
      <c r="E176" s="13" t="n">
        <f aca="false">E175+E170+E160</f>
        <v>66.67</v>
      </c>
      <c r="F176" s="13" t="n">
        <f aca="false">F175+F170+F160</f>
        <v>65.06</v>
      </c>
      <c r="G176" s="13" t="n">
        <f aca="false">G175+G170+G160</f>
        <v>262.97</v>
      </c>
      <c r="H176" s="13" t="n">
        <f aca="false">H175+H170+H160</f>
        <v>1875.96</v>
      </c>
    </row>
    <row r="177" customFormat="false" ht="10.5" hidden="false" customHeight="true" outlineLevel="0" collapsed="false">
      <c r="A177" s="2" t="s">
        <v>0</v>
      </c>
      <c r="F177" s="3" t="s">
        <v>1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customFormat="false" ht="10.5" hidden="false" customHeight="true" outlineLevel="0" collapsed="false">
      <c r="A178" s="17" t="s">
        <v>384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customFormat="false" ht="10.5" hidden="false" customHeight="true" outlineLevel="0" collapsed="false">
      <c r="A179" s="5" t="s">
        <v>3</v>
      </c>
      <c r="E179" s="6" t="s">
        <v>4</v>
      </c>
      <c r="F179" s="7" t="s">
        <v>5</v>
      </c>
      <c r="G179" s="7"/>
      <c r="H179" s="7"/>
      <c r="I179" s="8"/>
      <c r="J179" s="8"/>
      <c r="K179" s="9"/>
      <c r="L179" s="9"/>
      <c r="M179" s="9"/>
      <c r="N179" s="9"/>
      <c r="O179" s="9"/>
      <c r="P179" s="9"/>
    </row>
    <row r="180" customFormat="false" ht="10.5" hidden="false" customHeight="true" outlineLevel="0" collapsed="false">
      <c r="D180" s="8" t="s">
        <v>6</v>
      </c>
      <c r="E180" s="8"/>
      <c r="F180" s="1" t="s">
        <v>16</v>
      </c>
      <c r="I180" s="8"/>
      <c r="J180" s="8"/>
      <c r="K180" s="7"/>
      <c r="L180" s="7"/>
      <c r="M180" s="7"/>
      <c r="N180" s="7"/>
      <c r="O180" s="7"/>
      <c r="P180" s="7"/>
    </row>
    <row r="181" customFormat="false" ht="43.5" hidden="false" customHeight="true" outlineLevel="0" collapsed="false">
      <c r="A181" s="10" t="s">
        <v>8</v>
      </c>
      <c r="B181" s="10" t="s">
        <v>9</v>
      </c>
      <c r="C181" s="10"/>
      <c r="D181" s="10" t="s">
        <v>10</v>
      </c>
      <c r="E181" s="10" t="s">
        <v>11</v>
      </c>
      <c r="F181" s="10"/>
      <c r="G181" s="10"/>
      <c r="H181" s="10" t="s">
        <v>12</v>
      </c>
    </row>
    <row r="182" customFormat="false" ht="10.5" hidden="false" customHeight="true" outlineLevel="0" collapsed="false">
      <c r="E182" s="10" t="s">
        <v>13</v>
      </c>
      <c r="F182" s="10" t="s">
        <v>14</v>
      </c>
      <c r="G182" s="10" t="s">
        <v>15</v>
      </c>
    </row>
    <row r="183" customFormat="false" ht="10.5" hidden="false" customHeight="true" outlineLevel="0" collapsed="false">
      <c r="A183" s="11" t="s">
        <v>7</v>
      </c>
      <c r="B183" s="11" t="s">
        <v>16</v>
      </c>
      <c r="C183" s="11"/>
      <c r="D183" s="11" t="s">
        <v>17</v>
      </c>
      <c r="E183" s="11" t="s">
        <v>18</v>
      </c>
      <c r="F183" s="11" t="s">
        <v>19</v>
      </c>
      <c r="G183" s="11" t="s">
        <v>20</v>
      </c>
      <c r="H183" s="11" t="s">
        <v>21</v>
      </c>
    </row>
    <row r="184" customFormat="false" ht="10.5" hidden="false" customHeight="true" outlineLevel="0" collapsed="false">
      <c r="A184" s="12" t="s">
        <v>22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customFormat="false" ht="10.5" hidden="false" customHeight="true" outlineLevel="0" collapsed="false">
      <c r="A185" s="13" t="s">
        <v>385</v>
      </c>
      <c r="B185" s="14" t="s">
        <v>386</v>
      </c>
      <c r="C185" s="14"/>
      <c r="D185" s="13" t="s">
        <v>387</v>
      </c>
      <c r="E185" s="13" t="s">
        <v>298</v>
      </c>
      <c r="F185" s="13" t="s">
        <v>388</v>
      </c>
      <c r="G185" s="13" t="s">
        <v>389</v>
      </c>
      <c r="H185" s="13" t="n">
        <v>143.25</v>
      </c>
    </row>
    <row r="186" customFormat="false" ht="10.5" hidden="false" customHeight="true" outlineLevel="0" collapsed="false">
      <c r="A186" s="13" t="s">
        <v>214</v>
      </c>
      <c r="B186" s="14" t="s">
        <v>390</v>
      </c>
      <c r="C186" s="14"/>
      <c r="D186" s="13" t="s">
        <v>41</v>
      </c>
      <c r="E186" s="13" t="s">
        <v>391</v>
      </c>
      <c r="F186" s="13" t="s">
        <v>392</v>
      </c>
      <c r="G186" s="13" t="n">
        <v>1.4</v>
      </c>
      <c r="H186" s="13" t="n">
        <v>19.67</v>
      </c>
    </row>
    <row r="187" customFormat="false" ht="10.5" hidden="false" customHeight="true" outlineLevel="0" collapsed="false">
      <c r="A187" s="13" t="s">
        <v>393</v>
      </c>
      <c r="B187" s="14" t="s">
        <v>184</v>
      </c>
      <c r="C187" s="14"/>
      <c r="D187" s="13" t="s">
        <v>185</v>
      </c>
      <c r="E187" s="13" t="n">
        <v>2.4</v>
      </c>
      <c r="F187" s="13" t="n">
        <v>5.25</v>
      </c>
      <c r="G187" s="13" t="n">
        <v>11.12</v>
      </c>
      <c r="H187" s="13" t="n">
        <v>101.33</v>
      </c>
    </row>
    <row r="188" customFormat="false" ht="10.5" hidden="false" customHeight="true" outlineLevel="0" collapsed="false">
      <c r="A188" s="13" t="s">
        <v>170</v>
      </c>
      <c r="B188" s="14" t="s">
        <v>288</v>
      </c>
      <c r="C188" s="14"/>
      <c r="D188" s="13" t="s">
        <v>172</v>
      </c>
      <c r="E188" s="13" t="s">
        <v>173</v>
      </c>
      <c r="F188" s="13" t="s">
        <v>174</v>
      </c>
      <c r="G188" s="13" t="s">
        <v>175</v>
      </c>
      <c r="H188" s="13" t="s">
        <v>176</v>
      </c>
    </row>
    <row r="189" customFormat="false" ht="10.5" hidden="false" customHeight="true" outlineLevel="0" collapsed="false">
      <c r="A189" s="13" t="s">
        <v>120</v>
      </c>
      <c r="B189" s="14" t="s">
        <v>121</v>
      </c>
      <c r="C189" s="14"/>
      <c r="D189" s="13" t="s">
        <v>35</v>
      </c>
      <c r="E189" s="13" t="n">
        <v>2.1</v>
      </c>
      <c r="F189" s="13" t="s">
        <v>122</v>
      </c>
      <c r="G189" s="13" t="n">
        <v>13.89</v>
      </c>
      <c r="H189" s="13" t="n">
        <v>94.46</v>
      </c>
    </row>
    <row r="190" customFormat="false" ht="10.5" hidden="false" customHeight="true" outlineLevel="0" collapsed="false">
      <c r="A190" s="13" t="s">
        <v>39</v>
      </c>
      <c r="B190" s="14" t="s">
        <v>40</v>
      </c>
      <c r="C190" s="14"/>
      <c r="D190" s="13" t="s">
        <v>141</v>
      </c>
      <c r="E190" s="13" t="s">
        <v>394</v>
      </c>
      <c r="F190" s="13" t="s">
        <v>395</v>
      </c>
      <c r="G190" s="13" t="s">
        <v>396</v>
      </c>
      <c r="H190" s="13" t="s">
        <v>397</v>
      </c>
    </row>
    <row r="191" customFormat="false" ht="10.5" hidden="false" customHeight="true" outlineLevel="0" collapsed="false">
      <c r="A191" s="15" t="s">
        <v>46</v>
      </c>
      <c r="B191" s="15"/>
      <c r="C191" s="15"/>
      <c r="D191" s="16" t="s">
        <v>398</v>
      </c>
      <c r="E191" s="13" t="n">
        <f aca="false">E185+E186+E187+E188+E189+E190</f>
        <v>24.4</v>
      </c>
      <c r="F191" s="13" t="n">
        <f aca="false">F185+F186+F187+F188+F189+F190</f>
        <v>22.3</v>
      </c>
      <c r="G191" s="18" t="n">
        <f aca="false">G185+G186+G187+G188+G189+G190</f>
        <v>101.21</v>
      </c>
      <c r="H191" s="18" t="n">
        <f aca="false">H185+H186+H187+H188+H189+H190</f>
        <v>712.41</v>
      </c>
    </row>
    <row r="192" customFormat="false" ht="10.5" hidden="false" customHeight="true" outlineLevel="0" collapsed="false">
      <c r="A192" s="12" t="s">
        <v>48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</row>
    <row r="193" customFormat="false" ht="33" hidden="false" customHeight="true" outlineLevel="0" collapsed="false">
      <c r="A193" s="13" t="s">
        <v>399</v>
      </c>
      <c r="B193" s="14" t="s">
        <v>400</v>
      </c>
      <c r="C193" s="14"/>
      <c r="D193" s="13" t="s">
        <v>51</v>
      </c>
      <c r="E193" s="13" t="s">
        <v>401</v>
      </c>
      <c r="F193" s="13" t="s">
        <v>383</v>
      </c>
      <c r="G193" s="13" t="s">
        <v>402</v>
      </c>
      <c r="H193" s="13" t="s">
        <v>403</v>
      </c>
    </row>
    <row r="194" customFormat="false" ht="21.75" hidden="false" customHeight="true" outlineLevel="0" collapsed="false">
      <c r="A194" s="13" t="s">
        <v>404</v>
      </c>
      <c r="B194" s="14" t="s">
        <v>405</v>
      </c>
      <c r="C194" s="14"/>
      <c r="D194" s="13" t="s">
        <v>58</v>
      </c>
      <c r="E194" s="13" t="n">
        <v>2.34</v>
      </c>
      <c r="F194" s="13" t="n">
        <v>2.27</v>
      </c>
      <c r="G194" s="13" t="s">
        <v>406</v>
      </c>
      <c r="H194" s="13" t="n">
        <v>96.59</v>
      </c>
    </row>
    <row r="195" customFormat="false" ht="10.5" hidden="false" customHeight="true" outlineLevel="0" collapsed="false">
      <c r="A195" s="13" t="s">
        <v>362</v>
      </c>
      <c r="B195" s="14" t="s">
        <v>363</v>
      </c>
      <c r="C195" s="14"/>
      <c r="D195" s="13" t="s">
        <v>132</v>
      </c>
      <c r="E195" s="13" t="s">
        <v>364</v>
      </c>
      <c r="F195" s="13" t="s">
        <v>365</v>
      </c>
      <c r="G195" s="13" t="s">
        <v>366</v>
      </c>
      <c r="H195" s="13" t="s">
        <v>367</v>
      </c>
    </row>
    <row r="196" customFormat="false" ht="10.5" hidden="false" customHeight="true" outlineLevel="0" collapsed="false">
      <c r="A196" s="13" t="s">
        <v>407</v>
      </c>
      <c r="B196" s="14" t="s">
        <v>408</v>
      </c>
      <c r="C196" s="14"/>
      <c r="D196" s="13" t="s">
        <v>51</v>
      </c>
      <c r="E196" s="13" t="n">
        <v>12.7</v>
      </c>
      <c r="F196" s="13" t="n">
        <v>12.83</v>
      </c>
      <c r="G196" s="13" t="s">
        <v>409</v>
      </c>
      <c r="H196" s="13" t="n">
        <v>209.75</v>
      </c>
    </row>
    <row r="197" customFormat="false" ht="10.5" hidden="false" customHeight="true" outlineLevel="0" collapsed="false">
      <c r="A197" s="13" t="s">
        <v>280</v>
      </c>
      <c r="B197" s="14" t="s">
        <v>410</v>
      </c>
      <c r="C197" s="14"/>
      <c r="D197" s="13" t="s">
        <v>70</v>
      </c>
      <c r="E197" s="13" t="n">
        <v>4.21</v>
      </c>
      <c r="F197" s="13" t="n">
        <v>6.21</v>
      </c>
      <c r="G197" s="13" t="n">
        <v>28.19</v>
      </c>
      <c r="H197" s="13" t="n">
        <v>181.6</v>
      </c>
    </row>
    <row r="198" customFormat="false" ht="10.5" hidden="false" customHeight="true" outlineLevel="0" collapsed="false">
      <c r="A198" s="13" t="s">
        <v>150</v>
      </c>
      <c r="B198" s="14" t="s">
        <v>411</v>
      </c>
      <c r="C198" s="14"/>
      <c r="D198" s="13" t="s">
        <v>35</v>
      </c>
      <c r="E198" s="13" t="s">
        <v>152</v>
      </c>
      <c r="F198" s="13" t="s">
        <v>36</v>
      </c>
      <c r="G198" s="13" t="s">
        <v>412</v>
      </c>
      <c r="H198" s="13" t="s">
        <v>413</v>
      </c>
    </row>
    <row r="199" customFormat="false" ht="10.5" hidden="false" customHeight="true" outlineLevel="0" collapsed="false">
      <c r="A199" s="13" t="s">
        <v>39</v>
      </c>
      <c r="B199" s="14" t="s">
        <v>40</v>
      </c>
      <c r="C199" s="14"/>
      <c r="D199" s="13" t="s">
        <v>115</v>
      </c>
      <c r="E199" s="13" t="s">
        <v>328</v>
      </c>
      <c r="F199" s="13" t="s">
        <v>329</v>
      </c>
      <c r="G199" s="13" t="s">
        <v>330</v>
      </c>
      <c r="H199" s="13" t="s">
        <v>331</v>
      </c>
    </row>
    <row r="200" customFormat="false" ht="10.5" hidden="false" customHeight="true" outlineLevel="0" collapsed="false">
      <c r="A200" s="13" t="s">
        <v>81</v>
      </c>
      <c r="B200" s="14" t="s">
        <v>82</v>
      </c>
      <c r="C200" s="14"/>
      <c r="D200" s="13" t="s">
        <v>115</v>
      </c>
      <c r="E200" s="13" t="s">
        <v>332</v>
      </c>
      <c r="F200" s="13" t="s">
        <v>268</v>
      </c>
      <c r="G200" s="13" t="s">
        <v>333</v>
      </c>
      <c r="H200" s="13" t="s">
        <v>334</v>
      </c>
    </row>
    <row r="201" customFormat="false" ht="10.5" hidden="false" customHeight="true" outlineLevel="0" collapsed="false">
      <c r="A201" s="15" t="s">
        <v>88</v>
      </c>
      <c r="B201" s="15"/>
      <c r="C201" s="15"/>
      <c r="D201" s="16" t="s">
        <v>236</v>
      </c>
      <c r="E201" s="13" t="n">
        <f aca="false">E200+E199+E198+E197+E196+E195+E194+E193</f>
        <v>28.48</v>
      </c>
      <c r="F201" s="13" t="n">
        <f aca="false">F200+F199+F198+F197+F196+F195+F194+F193</f>
        <v>32.04</v>
      </c>
      <c r="G201" s="13" t="n">
        <f aca="false">G200+G199+G198+G197+G196+G195+G194+G193</f>
        <v>119.77</v>
      </c>
      <c r="H201" s="18" t="n">
        <f aca="false">H200+H199+H198+H197+H196+H195+H194+H193</f>
        <v>875.64</v>
      </c>
    </row>
    <row r="202" customFormat="false" ht="10.5" hidden="false" customHeight="true" outlineLevel="0" collapsed="false">
      <c r="A202" s="12" t="s">
        <v>90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</row>
    <row r="203" customFormat="false" ht="10.5" hidden="false" customHeight="true" outlineLevel="0" collapsed="false">
      <c r="A203" s="13" t="n">
        <v>1065.22</v>
      </c>
      <c r="B203" s="14" t="s">
        <v>414</v>
      </c>
      <c r="C203" s="14"/>
      <c r="D203" s="13" t="s">
        <v>415</v>
      </c>
      <c r="E203" s="13" t="s">
        <v>416</v>
      </c>
      <c r="F203" s="13" t="n">
        <v>9.89</v>
      </c>
      <c r="G203" s="13" t="n">
        <v>31.84</v>
      </c>
      <c r="H203" s="13" t="n">
        <v>260.93</v>
      </c>
    </row>
    <row r="204" customFormat="false" ht="10.5" hidden="false" customHeight="true" outlineLevel="0" collapsed="false">
      <c r="A204" s="13" t="s">
        <v>417</v>
      </c>
      <c r="B204" s="14" t="s">
        <v>418</v>
      </c>
      <c r="C204" s="14"/>
      <c r="D204" s="13" t="s">
        <v>35</v>
      </c>
      <c r="E204" s="13" t="s">
        <v>419</v>
      </c>
      <c r="F204" s="13" t="s">
        <v>420</v>
      </c>
      <c r="G204" s="13" t="s">
        <v>421</v>
      </c>
      <c r="H204" s="13" t="s">
        <v>422</v>
      </c>
    </row>
    <row r="205" customFormat="false" ht="10.5" hidden="false" customHeight="true" outlineLevel="0" collapsed="false">
      <c r="A205" s="15" t="s">
        <v>102</v>
      </c>
      <c r="B205" s="15"/>
      <c r="C205" s="15"/>
      <c r="D205" s="16" t="s">
        <v>341</v>
      </c>
      <c r="E205" s="13" t="n">
        <f aca="false">E204+E203</f>
        <v>9.05</v>
      </c>
      <c r="F205" s="13" t="n">
        <f aca="false">F204+F203</f>
        <v>9.93</v>
      </c>
      <c r="G205" s="13" t="n">
        <f aca="false">G204+G203</f>
        <v>47.5</v>
      </c>
      <c r="H205" s="13" t="n">
        <f aca="false">H204+H203</f>
        <v>326.73</v>
      </c>
    </row>
    <row r="206" s="1" customFormat="true" ht="10.5" hidden="false" customHeight="true" outlineLevel="0" collapsed="false">
      <c r="A206" s="15" t="s">
        <v>104</v>
      </c>
      <c r="B206" s="15"/>
      <c r="C206" s="15"/>
      <c r="D206" s="16"/>
      <c r="E206" s="13" t="n">
        <f aca="false">E205+E201+E191</f>
        <v>61.93</v>
      </c>
      <c r="F206" s="13" t="n">
        <f aca="false">F205+F201+F191</f>
        <v>64.27</v>
      </c>
      <c r="G206" s="13" t="n">
        <f aca="false">G205+G201+G191</f>
        <v>268.48</v>
      </c>
      <c r="H206" s="13" t="n">
        <f aca="false">H205+H201+H191</f>
        <v>1914.78</v>
      </c>
    </row>
    <row r="207" customFormat="false" ht="10.5" hidden="false" customHeight="true" outlineLevel="0" collapsed="false">
      <c r="A207" s="2" t="s">
        <v>0</v>
      </c>
      <c r="F207" s="3" t="s">
        <v>1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customFormat="false" ht="10.5" hidden="false" customHeight="true" outlineLevel="0" collapsed="false">
      <c r="A208" s="17" t="s">
        <v>423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customFormat="false" ht="10.5" hidden="false" customHeight="true" outlineLevel="0" collapsed="false">
      <c r="A209" s="5" t="s">
        <v>3</v>
      </c>
      <c r="E209" s="6" t="s">
        <v>4</v>
      </c>
      <c r="F209" s="7" t="s">
        <v>106</v>
      </c>
      <c r="G209" s="7"/>
      <c r="H209" s="7"/>
      <c r="I209" s="8"/>
      <c r="J209" s="8"/>
      <c r="K209" s="9"/>
      <c r="L209" s="9"/>
      <c r="M209" s="9"/>
      <c r="N209" s="9"/>
      <c r="O209" s="9"/>
      <c r="P209" s="9"/>
    </row>
    <row r="210" customFormat="false" ht="10.5" hidden="false" customHeight="true" outlineLevel="0" collapsed="false">
      <c r="D210" s="8" t="s">
        <v>6</v>
      </c>
      <c r="E210" s="8"/>
      <c r="F210" s="1" t="s">
        <v>16</v>
      </c>
      <c r="I210" s="8"/>
      <c r="J210" s="8"/>
      <c r="K210" s="7"/>
      <c r="L210" s="7"/>
      <c r="M210" s="7"/>
      <c r="N210" s="7"/>
      <c r="O210" s="7"/>
      <c r="P210" s="7"/>
    </row>
    <row r="211" customFormat="false" ht="43.5" hidden="false" customHeight="true" outlineLevel="0" collapsed="false">
      <c r="A211" s="10" t="s">
        <v>8</v>
      </c>
      <c r="B211" s="10" t="s">
        <v>9</v>
      </c>
      <c r="C211" s="10"/>
      <c r="D211" s="10" t="s">
        <v>10</v>
      </c>
      <c r="E211" s="10" t="s">
        <v>11</v>
      </c>
      <c r="F211" s="10"/>
      <c r="G211" s="10"/>
      <c r="H211" s="10" t="s">
        <v>12</v>
      </c>
    </row>
    <row r="212" customFormat="false" ht="10.5" hidden="false" customHeight="true" outlineLevel="0" collapsed="false">
      <c r="E212" s="10" t="s">
        <v>13</v>
      </c>
      <c r="F212" s="10" t="s">
        <v>14</v>
      </c>
      <c r="G212" s="10" t="s">
        <v>15</v>
      </c>
    </row>
    <row r="213" customFormat="false" ht="10.5" hidden="false" customHeight="true" outlineLevel="0" collapsed="false">
      <c r="A213" s="11" t="s">
        <v>7</v>
      </c>
      <c r="B213" s="11" t="s">
        <v>16</v>
      </c>
      <c r="C213" s="11"/>
      <c r="D213" s="11" t="s">
        <v>17</v>
      </c>
      <c r="E213" s="11" t="s">
        <v>18</v>
      </c>
      <c r="F213" s="11" t="s">
        <v>19</v>
      </c>
      <c r="G213" s="11" t="s">
        <v>20</v>
      </c>
      <c r="H213" s="11" t="s">
        <v>21</v>
      </c>
    </row>
    <row r="214" customFormat="false" ht="10.5" hidden="false" customHeight="true" outlineLevel="0" collapsed="false">
      <c r="A214" s="12" t="s">
        <v>22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</row>
    <row r="215" customFormat="false" ht="21.75" hidden="false" customHeight="true" outlineLevel="0" collapsed="false">
      <c r="A215" s="13" t="s">
        <v>107</v>
      </c>
      <c r="B215" s="14" t="s">
        <v>424</v>
      </c>
      <c r="C215" s="14"/>
      <c r="D215" s="13" t="s">
        <v>425</v>
      </c>
      <c r="E215" s="13" t="n">
        <v>5.74</v>
      </c>
      <c r="F215" s="13" t="s">
        <v>426</v>
      </c>
      <c r="G215" s="13" t="n">
        <v>5.34</v>
      </c>
      <c r="H215" s="13" t="n">
        <v>135.31</v>
      </c>
    </row>
    <row r="216" customFormat="false" ht="21.75" hidden="false" customHeight="true" outlineLevel="0" collapsed="false">
      <c r="A216" s="13" t="s">
        <v>427</v>
      </c>
      <c r="B216" s="14" t="s">
        <v>428</v>
      </c>
      <c r="C216" s="14"/>
      <c r="D216" s="13" t="s">
        <v>185</v>
      </c>
      <c r="E216" s="13" t="s">
        <v>429</v>
      </c>
      <c r="F216" s="13" t="s">
        <v>430</v>
      </c>
      <c r="G216" s="13" t="n">
        <v>25.84</v>
      </c>
      <c r="H216" s="13" t="n">
        <v>199.23</v>
      </c>
    </row>
    <row r="217" customFormat="false" ht="10.5" hidden="false" customHeight="true" outlineLevel="0" collapsed="false">
      <c r="A217" s="13" t="s">
        <v>27</v>
      </c>
      <c r="B217" s="14" t="s">
        <v>242</v>
      </c>
      <c r="C217" s="14"/>
      <c r="D217" s="13" t="s">
        <v>35</v>
      </c>
      <c r="E217" s="13" t="s">
        <v>243</v>
      </c>
      <c r="F217" s="13"/>
      <c r="G217" s="13" t="s">
        <v>244</v>
      </c>
      <c r="H217" s="13" t="s">
        <v>245</v>
      </c>
    </row>
    <row r="218" customFormat="false" ht="10.5" hidden="false" customHeight="true" outlineLevel="0" collapsed="false">
      <c r="A218" s="13" t="s">
        <v>431</v>
      </c>
      <c r="B218" s="14" t="s">
        <v>432</v>
      </c>
      <c r="C218" s="14"/>
      <c r="D218" s="13" t="s">
        <v>35</v>
      </c>
      <c r="E218" s="13" t="s">
        <v>433</v>
      </c>
      <c r="F218" s="13" t="s">
        <v>434</v>
      </c>
      <c r="G218" s="13" t="s">
        <v>435</v>
      </c>
      <c r="H218" s="13" t="s">
        <v>436</v>
      </c>
    </row>
    <row r="219" customFormat="false" ht="10.5" hidden="false" customHeight="true" outlineLevel="0" collapsed="false">
      <c r="A219" s="13" t="s">
        <v>39</v>
      </c>
      <c r="B219" s="14" t="s">
        <v>40</v>
      </c>
      <c r="C219" s="14"/>
      <c r="D219" s="13" t="s">
        <v>76</v>
      </c>
      <c r="E219" s="13" t="s">
        <v>77</v>
      </c>
      <c r="F219" s="13" t="s">
        <v>78</v>
      </c>
      <c r="G219" s="13" t="s">
        <v>79</v>
      </c>
      <c r="H219" s="13" t="s">
        <v>80</v>
      </c>
    </row>
    <row r="220" customFormat="false" ht="10.5" hidden="false" customHeight="true" outlineLevel="0" collapsed="false">
      <c r="A220" s="15" t="s">
        <v>46</v>
      </c>
      <c r="B220" s="15"/>
      <c r="C220" s="15"/>
      <c r="D220" s="16" t="s">
        <v>437</v>
      </c>
      <c r="E220" s="13" t="n">
        <f aca="false">E219+E218+E217+E216+E215</f>
        <v>20.43</v>
      </c>
      <c r="F220" s="13" t="n">
        <f aca="false">F219+F218+F217+F216+F215</f>
        <v>20.26</v>
      </c>
      <c r="G220" s="13" t="n">
        <f aca="false">G219+G218+G217+G216+G215</f>
        <v>95.81</v>
      </c>
      <c r="H220" s="13" t="n">
        <f aca="false">H219+H218+H217+H216+H215</f>
        <v>646.94</v>
      </c>
    </row>
    <row r="221" customFormat="false" ht="10.5" hidden="false" customHeight="true" outlineLevel="0" collapsed="false">
      <c r="A221" s="12" t="s">
        <v>48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</row>
    <row r="222" customFormat="false" ht="21.75" hidden="false" customHeight="true" outlineLevel="0" collapsed="false">
      <c r="A222" s="13" t="s">
        <v>129</v>
      </c>
      <c r="B222" s="14" t="s">
        <v>130</v>
      </c>
      <c r="C222" s="14"/>
      <c r="D222" s="13" t="s">
        <v>51</v>
      </c>
      <c r="E222" s="13" t="s">
        <v>131</v>
      </c>
      <c r="F222" s="13" t="s">
        <v>132</v>
      </c>
      <c r="G222" s="13" t="s">
        <v>438</v>
      </c>
      <c r="H222" s="13" t="s">
        <v>439</v>
      </c>
    </row>
    <row r="223" customFormat="false" ht="10.5" hidden="false" customHeight="true" outlineLevel="0" collapsed="false">
      <c r="A223" s="13" t="s">
        <v>440</v>
      </c>
      <c r="B223" s="14" t="s">
        <v>441</v>
      </c>
      <c r="C223" s="14"/>
      <c r="D223" s="13" t="s">
        <v>58</v>
      </c>
      <c r="E223" s="13" t="n">
        <v>3.45</v>
      </c>
      <c r="F223" s="13" t="s">
        <v>442</v>
      </c>
      <c r="G223" s="13" t="n">
        <v>21.8</v>
      </c>
      <c r="H223" s="13" t="s">
        <v>443</v>
      </c>
    </row>
    <row r="224" customFormat="false" ht="21.75" hidden="false" customHeight="true" outlineLevel="0" collapsed="false">
      <c r="A224" s="13" t="s">
        <v>444</v>
      </c>
      <c r="B224" s="14" t="s">
        <v>445</v>
      </c>
      <c r="C224" s="14"/>
      <c r="D224" s="13" t="s">
        <v>51</v>
      </c>
      <c r="E224" s="13" t="n">
        <v>11.16</v>
      </c>
      <c r="F224" s="13" t="s">
        <v>446</v>
      </c>
      <c r="G224" s="13" t="n">
        <v>15.44</v>
      </c>
      <c r="H224" s="13" t="s">
        <v>447</v>
      </c>
    </row>
    <row r="225" customFormat="false" ht="21.75" hidden="false" customHeight="true" outlineLevel="0" collapsed="false">
      <c r="A225" s="13" t="s">
        <v>448</v>
      </c>
      <c r="B225" s="14" t="s">
        <v>449</v>
      </c>
      <c r="C225" s="14"/>
      <c r="D225" s="13" t="s">
        <v>70</v>
      </c>
      <c r="E225" s="13" t="s">
        <v>450</v>
      </c>
      <c r="F225" s="13" t="s">
        <v>451</v>
      </c>
      <c r="G225" s="13" t="s">
        <v>452</v>
      </c>
      <c r="H225" s="13" t="s">
        <v>453</v>
      </c>
    </row>
    <row r="226" customFormat="false" ht="10.5" hidden="false" customHeight="true" outlineLevel="0" collapsed="false">
      <c r="A226" s="13" t="s">
        <v>283</v>
      </c>
      <c r="B226" s="14" t="s">
        <v>284</v>
      </c>
      <c r="C226" s="14"/>
      <c r="D226" s="13" t="s">
        <v>35</v>
      </c>
      <c r="E226" s="13" t="s">
        <v>7</v>
      </c>
      <c r="F226" s="13"/>
      <c r="G226" s="13" t="s">
        <v>94</v>
      </c>
      <c r="H226" s="13" t="s">
        <v>95</v>
      </c>
    </row>
    <row r="227" customFormat="false" ht="10.5" hidden="false" customHeight="true" outlineLevel="0" collapsed="false">
      <c r="A227" s="13" t="s">
        <v>39</v>
      </c>
      <c r="B227" s="14" t="s">
        <v>40</v>
      </c>
      <c r="C227" s="14"/>
      <c r="D227" s="13" t="s">
        <v>115</v>
      </c>
      <c r="E227" s="13" t="s">
        <v>328</v>
      </c>
      <c r="F227" s="13" t="s">
        <v>329</v>
      </c>
      <c r="G227" s="13" t="s">
        <v>330</v>
      </c>
      <c r="H227" s="13" t="s">
        <v>331</v>
      </c>
    </row>
    <row r="228" customFormat="false" ht="10.5" hidden="false" customHeight="true" outlineLevel="0" collapsed="false">
      <c r="A228" s="13" t="s">
        <v>81</v>
      </c>
      <c r="B228" s="14" t="s">
        <v>82</v>
      </c>
      <c r="C228" s="14"/>
      <c r="D228" s="13" t="s">
        <v>115</v>
      </c>
      <c r="E228" s="13" t="s">
        <v>332</v>
      </c>
      <c r="F228" s="13" t="s">
        <v>268</v>
      </c>
      <c r="G228" s="13" t="s">
        <v>333</v>
      </c>
      <c r="H228" s="13" t="s">
        <v>334</v>
      </c>
    </row>
    <row r="229" customFormat="false" ht="10.5" hidden="false" customHeight="true" outlineLevel="0" collapsed="false">
      <c r="A229" s="15" t="s">
        <v>88</v>
      </c>
      <c r="B229" s="15"/>
      <c r="C229" s="15"/>
      <c r="D229" s="16" t="s">
        <v>335</v>
      </c>
      <c r="E229" s="13" t="n">
        <f aca="false">E228+E227+E226+E225+E224+E223+E222</f>
        <v>27.36</v>
      </c>
      <c r="F229" s="13" t="n">
        <f aca="false">F228+F227+F226+F225+F224+F223+F222</f>
        <v>29.26</v>
      </c>
      <c r="G229" s="13" t="n">
        <f aca="false">G228+G227+G226+G225+G224+G223+G222</f>
        <v>131.2</v>
      </c>
      <c r="H229" s="13" t="n">
        <f aca="false">H228+H227+H226+H225+H224+H223+H222</f>
        <v>880.1</v>
      </c>
    </row>
    <row r="230" customFormat="false" ht="10.5" hidden="false" customHeight="true" outlineLevel="0" collapsed="false">
      <c r="A230" s="12" t="s">
        <v>90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</row>
    <row r="231" customFormat="false" ht="10.5" hidden="false" customHeight="true" outlineLevel="0" collapsed="false">
      <c r="A231" s="13" t="n">
        <v>976.22</v>
      </c>
      <c r="B231" s="14" t="s">
        <v>454</v>
      </c>
      <c r="C231" s="14"/>
      <c r="D231" s="13" t="s">
        <v>455</v>
      </c>
      <c r="E231" s="13" t="n">
        <v>9.58</v>
      </c>
      <c r="F231" s="13" t="n">
        <v>11.39</v>
      </c>
      <c r="G231" s="13" t="n">
        <v>15.56</v>
      </c>
      <c r="H231" s="13" t="n">
        <v>203.06</v>
      </c>
    </row>
    <row r="232" customFormat="false" ht="10.5" hidden="false" customHeight="true" outlineLevel="0" collapsed="false">
      <c r="A232" s="13" t="s">
        <v>226</v>
      </c>
      <c r="B232" s="14" t="s">
        <v>227</v>
      </c>
      <c r="C232" s="14"/>
      <c r="D232" s="13" t="s">
        <v>35</v>
      </c>
      <c r="E232" s="13"/>
      <c r="F232" s="13"/>
      <c r="G232" s="13" t="n">
        <v>24.6</v>
      </c>
      <c r="H232" s="13" t="n">
        <v>98.39</v>
      </c>
    </row>
    <row r="233" customFormat="false" ht="10.5" hidden="false" customHeight="true" outlineLevel="0" collapsed="false">
      <c r="A233" s="13" t="s">
        <v>170</v>
      </c>
      <c r="B233" s="14" t="s">
        <v>171</v>
      </c>
      <c r="C233" s="14"/>
      <c r="D233" s="13" t="s">
        <v>289</v>
      </c>
      <c r="E233" s="13" t="s">
        <v>116</v>
      </c>
      <c r="F233" s="13" t="s">
        <v>159</v>
      </c>
      <c r="G233" s="13" t="s">
        <v>290</v>
      </c>
      <c r="H233" s="13" t="s">
        <v>291</v>
      </c>
    </row>
    <row r="234" customFormat="false" ht="10.5" hidden="false" customHeight="true" outlineLevel="0" collapsed="false">
      <c r="A234" s="15" t="s">
        <v>102</v>
      </c>
      <c r="B234" s="15"/>
      <c r="C234" s="15"/>
      <c r="D234" s="16" t="s">
        <v>341</v>
      </c>
      <c r="E234" s="13" t="n">
        <f aca="false">E233+E232+E231</f>
        <v>12.13</v>
      </c>
      <c r="F234" s="13" t="n">
        <f aca="false">F233+F232+F231</f>
        <v>14.69</v>
      </c>
      <c r="G234" s="18" t="n">
        <f aca="false">G233+G232+G231</f>
        <v>65.36</v>
      </c>
      <c r="H234" s="18" t="n">
        <f aca="false">H233+H232+H231</f>
        <v>443.25</v>
      </c>
    </row>
    <row r="235" s="1" customFormat="true" ht="10.5" hidden="false" customHeight="true" outlineLevel="0" collapsed="false">
      <c r="A235" s="15" t="s">
        <v>104</v>
      </c>
      <c r="B235" s="15"/>
      <c r="C235" s="15"/>
      <c r="D235" s="16"/>
      <c r="E235" s="13" t="n">
        <f aca="false">E234+E229+E220</f>
        <v>59.92</v>
      </c>
      <c r="F235" s="13" t="n">
        <f aca="false">F234+F229+F220</f>
        <v>64.21</v>
      </c>
      <c r="G235" s="13" t="n">
        <f aca="false">G234+G229+G220</f>
        <v>292.37</v>
      </c>
      <c r="H235" s="13" t="n">
        <f aca="false">H234+H229+H220</f>
        <v>1970.29</v>
      </c>
    </row>
    <row r="236" customFormat="false" ht="10.5" hidden="false" customHeight="true" outlineLevel="0" collapsed="false">
      <c r="A236" s="2" t="s">
        <v>0</v>
      </c>
      <c r="F236" s="3" t="s">
        <v>1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customFormat="false" ht="10.5" hidden="false" customHeight="true" outlineLevel="0" collapsed="false">
      <c r="A237" s="17" t="s">
        <v>456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customFormat="false" ht="10.5" hidden="false" customHeight="true" outlineLevel="0" collapsed="false">
      <c r="A238" s="5" t="s">
        <v>3</v>
      </c>
      <c r="E238" s="6" t="s">
        <v>4</v>
      </c>
      <c r="F238" s="7" t="s">
        <v>179</v>
      </c>
      <c r="G238" s="7"/>
      <c r="H238" s="7"/>
      <c r="I238" s="8"/>
      <c r="J238" s="8"/>
      <c r="K238" s="9"/>
      <c r="L238" s="9"/>
      <c r="M238" s="9"/>
      <c r="N238" s="9"/>
      <c r="O238" s="9"/>
      <c r="P238" s="9"/>
    </row>
    <row r="239" customFormat="false" ht="10.5" hidden="false" customHeight="true" outlineLevel="0" collapsed="false">
      <c r="D239" s="8" t="s">
        <v>6</v>
      </c>
      <c r="E239" s="8"/>
      <c r="F239" s="1" t="s">
        <v>16</v>
      </c>
      <c r="I239" s="8"/>
      <c r="J239" s="8"/>
      <c r="K239" s="7"/>
      <c r="L239" s="7"/>
      <c r="M239" s="7"/>
      <c r="N239" s="7"/>
      <c r="O239" s="7"/>
      <c r="P239" s="7"/>
    </row>
    <row r="240" customFormat="false" ht="43.5" hidden="false" customHeight="true" outlineLevel="0" collapsed="false">
      <c r="A240" s="10" t="s">
        <v>8</v>
      </c>
      <c r="B240" s="10" t="s">
        <v>9</v>
      </c>
      <c r="C240" s="10"/>
      <c r="D240" s="10" t="s">
        <v>10</v>
      </c>
      <c r="E240" s="10" t="s">
        <v>11</v>
      </c>
      <c r="F240" s="10"/>
      <c r="G240" s="10"/>
      <c r="H240" s="10" t="s">
        <v>12</v>
      </c>
    </row>
    <row r="241" customFormat="false" ht="10.5" hidden="false" customHeight="true" outlineLevel="0" collapsed="false">
      <c r="E241" s="10" t="s">
        <v>13</v>
      </c>
      <c r="F241" s="10" t="s">
        <v>14</v>
      </c>
      <c r="G241" s="10" t="s">
        <v>15</v>
      </c>
    </row>
    <row r="242" customFormat="false" ht="10.5" hidden="false" customHeight="true" outlineLevel="0" collapsed="false">
      <c r="A242" s="11" t="s">
        <v>7</v>
      </c>
      <c r="B242" s="11" t="s">
        <v>16</v>
      </c>
      <c r="C242" s="11"/>
      <c r="D242" s="11" t="s">
        <v>17</v>
      </c>
      <c r="E242" s="11" t="s">
        <v>18</v>
      </c>
      <c r="F242" s="11" t="s">
        <v>19</v>
      </c>
      <c r="G242" s="11" t="s">
        <v>20</v>
      </c>
      <c r="H242" s="11" t="s">
        <v>21</v>
      </c>
    </row>
    <row r="243" customFormat="false" ht="10.5" hidden="false" customHeight="true" outlineLevel="0" collapsed="false">
      <c r="A243" s="12" t="s">
        <v>22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</row>
    <row r="244" customFormat="false" ht="10.5" hidden="false" customHeight="true" outlineLevel="0" collapsed="false">
      <c r="A244" s="13" t="s">
        <v>457</v>
      </c>
      <c r="B244" s="14" t="s">
        <v>458</v>
      </c>
      <c r="C244" s="14"/>
      <c r="D244" s="13" t="s">
        <v>51</v>
      </c>
      <c r="E244" s="13" t="n">
        <v>13.21</v>
      </c>
      <c r="F244" s="13" t="s">
        <v>459</v>
      </c>
      <c r="G244" s="13" t="s">
        <v>460</v>
      </c>
      <c r="H244" s="13" t="n">
        <v>197.78</v>
      </c>
    </row>
    <row r="245" customFormat="false" ht="10.5" hidden="false" customHeight="true" outlineLevel="0" collapsed="false">
      <c r="A245" s="13" t="s">
        <v>312</v>
      </c>
      <c r="B245" s="14" t="s">
        <v>461</v>
      </c>
      <c r="C245" s="14"/>
      <c r="D245" s="13" t="s">
        <v>228</v>
      </c>
      <c r="E245" s="13" t="s">
        <v>462</v>
      </c>
      <c r="F245" s="13" t="s">
        <v>463</v>
      </c>
      <c r="G245" s="13" t="s">
        <v>464</v>
      </c>
      <c r="H245" s="13" t="s">
        <v>465</v>
      </c>
    </row>
    <row r="246" customFormat="false" ht="10.5" hidden="false" customHeight="true" outlineLevel="0" collapsed="false">
      <c r="A246" s="13" t="s">
        <v>68</v>
      </c>
      <c r="B246" s="14" t="s">
        <v>466</v>
      </c>
      <c r="C246" s="14"/>
      <c r="D246" s="13" t="s">
        <v>185</v>
      </c>
      <c r="E246" s="13" t="n">
        <v>4.84</v>
      </c>
      <c r="F246" s="13" t="n">
        <v>4.53</v>
      </c>
      <c r="G246" s="13" t="n">
        <v>47.47</v>
      </c>
      <c r="H246" s="13" t="n">
        <v>193.66</v>
      </c>
    </row>
    <row r="247" customFormat="false" ht="10.5" hidden="false" customHeight="true" outlineLevel="0" collapsed="false">
      <c r="A247" s="13" t="s">
        <v>467</v>
      </c>
      <c r="B247" s="14" t="s">
        <v>468</v>
      </c>
      <c r="C247" s="14"/>
      <c r="D247" s="13" t="s">
        <v>35</v>
      </c>
      <c r="E247" s="13" t="s">
        <v>469</v>
      </c>
      <c r="F247" s="13" t="s">
        <v>460</v>
      </c>
      <c r="G247" s="13" t="s">
        <v>470</v>
      </c>
      <c r="H247" s="13" t="s">
        <v>471</v>
      </c>
    </row>
    <row r="248" customFormat="false" ht="10.5" hidden="false" customHeight="true" outlineLevel="0" collapsed="false">
      <c r="A248" s="13" t="s">
        <v>39</v>
      </c>
      <c r="B248" s="14" t="s">
        <v>40</v>
      </c>
      <c r="C248" s="14"/>
      <c r="D248" s="13" t="s">
        <v>158</v>
      </c>
      <c r="E248" s="13" t="s">
        <v>194</v>
      </c>
      <c r="F248" s="13" t="s">
        <v>189</v>
      </c>
      <c r="G248" s="13" t="s">
        <v>195</v>
      </c>
      <c r="H248" s="13" t="s">
        <v>196</v>
      </c>
    </row>
    <row r="249" customFormat="false" ht="10.5" hidden="false" customHeight="true" outlineLevel="0" collapsed="false">
      <c r="A249" s="15" t="s">
        <v>46</v>
      </c>
      <c r="B249" s="15"/>
      <c r="C249" s="15"/>
      <c r="D249" s="16" t="s">
        <v>271</v>
      </c>
      <c r="E249" s="13" t="n">
        <f aca="false">E248+E247+E246+E245+E244</f>
        <v>22.48</v>
      </c>
      <c r="F249" s="13" t="n">
        <f aca="false">F248+F247+F246+F245+F244</f>
        <v>22.38</v>
      </c>
      <c r="G249" s="13" t="n">
        <f aca="false">G248+G247+G246+G245+G244</f>
        <v>89.6</v>
      </c>
      <c r="H249" s="13" t="n">
        <f aca="false">H248+H247+H246+H245+H244</f>
        <v>593.04</v>
      </c>
    </row>
    <row r="250" customFormat="false" ht="10.5" hidden="false" customHeight="true" outlineLevel="0" collapsed="false">
      <c r="A250" s="12" t="s">
        <v>48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</row>
    <row r="251" customFormat="false" ht="10.5" hidden="false" customHeight="true" outlineLevel="0" collapsed="false">
      <c r="A251" s="13" t="s">
        <v>472</v>
      </c>
      <c r="B251" s="14" t="s">
        <v>473</v>
      </c>
      <c r="C251" s="14"/>
      <c r="D251" s="13" t="s">
        <v>51</v>
      </c>
      <c r="E251" s="13" t="n">
        <v>1.83</v>
      </c>
      <c r="F251" s="13" t="n">
        <v>5.52</v>
      </c>
      <c r="G251" s="13" t="n">
        <v>28.5</v>
      </c>
      <c r="H251" s="13" t="n">
        <v>161.48</v>
      </c>
    </row>
    <row r="252" customFormat="false" ht="10.5" hidden="false" customHeight="true" outlineLevel="0" collapsed="false">
      <c r="A252" s="13" t="s">
        <v>474</v>
      </c>
      <c r="B252" s="14" t="s">
        <v>475</v>
      </c>
      <c r="C252" s="14"/>
      <c r="D252" s="13" t="s">
        <v>58</v>
      </c>
      <c r="E252" s="13" t="n">
        <v>6.98</v>
      </c>
      <c r="F252" s="13" t="n">
        <v>4.55</v>
      </c>
      <c r="G252" s="13" t="n">
        <v>21.86</v>
      </c>
      <c r="H252" s="13" t="n">
        <v>164.35</v>
      </c>
    </row>
    <row r="253" customFormat="false" ht="10.5" hidden="false" customHeight="true" outlineLevel="0" collapsed="false">
      <c r="A253" s="13" t="s">
        <v>476</v>
      </c>
      <c r="B253" s="14" t="s">
        <v>477</v>
      </c>
      <c r="C253" s="14"/>
      <c r="D253" s="13" t="s">
        <v>51</v>
      </c>
      <c r="E253" s="13" t="n">
        <v>11.88</v>
      </c>
      <c r="F253" s="13" t="n">
        <v>14.71</v>
      </c>
      <c r="G253" s="13" t="n">
        <v>10.85</v>
      </c>
      <c r="H253" s="13" t="n">
        <v>173.92</v>
      </c>
    </row>
    <row r="254" customFormat="false" ht="10.5" hidden="false" customHeight="true" outlineLevel="0" collapsed="false">
      <c r="A254" s="13" t="s">
        <v>478</v>
      </c>
      <c r="B254" s="14" t="s">
        <v>479</v>
      </c>
      <c r="C254" s="14"/>
      <c r="D254" s="13" t="s">
        <v>70</v>
      </c>
      <c r="E254" s="13" t="n">
        <v>3.66</v>
      </c>
      <c r="F254" s="13" t="s">
        <v>480</v>
      </c>
      <c r="G254" s="13" t="n">
        <v>32.78</v>
      </c>
      <c r="H254" s="13" t="n">
        <v>171.34</v>
      </c>
    </row>
    <row r="255" customFormat="false" ht="10.5" hidden="false" customHeight="true" outlineLevel="0" collapsed="false">
      <c r="A255" s="13" t="s">
        <v>283</v>
      </c>
      <c r="B255" s="14" t="s">
        <v>284</v>
      </c>
      <c r="C255" s="14"/>
      <c r="D255" s="13" t="s">
        <v>70</v>
      </c>
      <c r="E255" s="13" t="s">
        <v>481</v>
      </c>
      <c r="F255" s="13"/>
      <c r="G255" s="13" t="s">
        <v>482</v>
      </c>
      <c r="H255" s="13" t="s">
        <v>483</v>
      </c>
    </row>
    <row r="256" customFormat="false" ht="10.5" hidden="false" customHeight="true" outlineLevel="0" collapsed="false">
      <c r="A256" s="13" t="s">
        <v>39</v>
      </c>
      <c r="B256" s="14" t="s">
        <v>40</v>
      </c>
      <c r="C256" s="14"/>
      <c r="D256" s="13" t="s">
        <v>115</v>
      </c>
      <c r="E256" s="13" t="s">
        <v>328</v>
      </c>
      <c r="F256" s="13" t="s">
        <v>329</v>
      </c>
      <c r="G256" s="13" t="s">
        <v>330</v>
      </c>
      <c r="H256" s="13" t="s">
        <v>331</v>
      </c>
    </row>
    <row r="257" customFormat="false" ht="10.5" hidden="false" customHeight="true" outlineLevel="0" collapsed="false">
      <c r="A257" s="13" t="s">
        <v>81</v>
      </c>
      <c r="B257" s="14" t="s">
        <v>82</v>
      </c>
      <c r="C257" s="14"/>
      <c r="D257" s="13" t="s">
        <v>115</v>
      </c>
      <c r="E257" s="13" t="s">
        <v>332</v>
      </c>
      <c r="F257" s="13" t="s">
        <v>268</v>
      </c>
      <c r="G257" s="13" t="s">
        <v>333</v>
      </c>
      <c r="H257" s="13" t="s">
        <v>334</v>
      </c>
    </row>
    <row r="258" customFormat="false" ht="10.5" hidden="false" customHeight="true" outlineLevel="0" collapsed="false">
      <c r="A258" s="15" t="s">
        <v>88</v>
      </c>
      <c r="B258" s="15"/>
      <c r="C258" s="15"/>
      <c r="D258" s="16" t="s">
        <v>484</v>
      </c>
      <c r="E258" s="13" t="n">
        <f aca="false">E257+E256+E255+E254+E253+E252+E251</f>
        <v>29.51</v>
      </c>
      <c r="F258" s="13" t="n">
        <f aca="false">F257+F256+F255+F254+F253+F252+F251</f>
        <v>34.04</v>
      </c>
      <c r="G258" s="13" t="n">
        <f aca="false">G257+G256+G255+G254+G253+G252+G251</f>
        <v>137.22</v>
      </c>
      <c r="H258" s="13" t="n">
        <f aca="false">H257+H256+H255+H254+H253+H252+H251</f>
        <v>872.19</v>
      </c>
    </row>
    <row r="259" customFormat="false" ht="10.5" hidden="false" customHeight="true" outlineLevel="0" collapsed="false">
      <c r="A259" s="12" t="s">
        <v>90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</row>
    <row r="260" customFormat="false" ht="10.5" hidden="false" customHeight="true" outlineLevel="0" collapsed="false">
      <c r="A260" s="13" t="s">
        <v>91</v>
      </c>
      <c r="B260" s="14" t="s">
        <v>485</v>
      </c>
      <c r="C260" s="14"/>
      <c r="D260" s="13" t="s">
        <v>51</v>
      </c>
      <c r="E260" s="13" t="n">
        <v>9.17</v>
      </c>
      <c r="F260" s="13" t="n">
        <v>5.13</v>
      </c>
      <c r="G260" s="13" t="n">
        <v>26.8</v>
      </c>
      <c r="H260" s="13" t="n">
        <v>190.05</v>
      </c>
    </row>
    <row r="261" customFormat="false" ht="10.5" hidden="false" customHeight="true" outlineLevel="0" collapsed="false">
      <c r="A261" s="13" t="n">
        <v>859.22</v>
      </c>
      <c r="B261" s="14" t="s">
        <v>93</v>
      </c>
      <c r="C261" s="14"/>
      <c r="D261" s="13" t="s">
        <v>35</v>
      </c>
      <c r="E261" s="13" t="s">
        <v>7</v>
      </c>
      <c r="F261" s="13"/>
      <c r="G261" s="13" t="s">
        <v>94</v>
      </c>
      <c r="H261" s="13" t="s">
        <v>95</v>
      </c>
    </row>
    <row r="262" customFormat="false" ht="10.5" hidden="false" customHeight="true" outlineLevel="0" collapsed="false">
      <c r="A262" s="13" t="s">
        <v>336</v>
      </c>
      <c r="B262" s="14" t="s">
        <v>337</v>
      </c>
      <c r="C262" s="14"/>
      <c r="D262" s="13" t="s">
        <v>158</v>
      </c>
      <c r="E262" s="13" t="s">
        <v>122</v>
      </c>
      <c r="F262" s="13" t="s">
        <v>117</v>
      </c>
      <c r="G262" s="13" t="s">
        <v>338</v>
      </c>
      <c r="H262" s="13" t="s">
        <v>339</v>
      </c>
    </row>
    <row r="263" customFormat="false" ht="10.5" hidden="false" customHeight="true" outlineLevel="0" collapsed="false">
      <c r="A263" s="15" t="s">
        <v>102</v>
      </c>
      <c r="B263" s="15"/>
      <c r="C263" s="15"/>
      <c r="D263" s="16" t="s">
        <v>341</v>
      </c>
      <c r="E263" s="13" t="n">
        <f aca="false">E262+E261+E260</f>
        <v>12.67</v>
      </c>
      <c r="F263" s="13" t="n">
        <f aca="false">F262+F261+F260</f>
        <v>6.63</v>
      </c>
      <c r="G263" s="19" t="n">
        <f aca="false">G262+G261+G260</f>
        <v>85</v>
      </c>
      <c r="H263" s="19" t="n">
        <f aca="false">H262+H261+H260</f>
        <v>450.35</v>
      </c>
    </row>
    <row r="264" s="1" customFormat="true" ht="10.5" hidden="false" customHeight="true" outlineLevel="0" collapsed="false">
      <c r="A264" s="15" t="s">
        <v>104</v>
      </c>
      <c r="B264" s="15"/>
      <c r="C264" s="15"/>
      <c r="D264" s="16"/>
      <c r="E264" s="13" t="n">
        <f aca="false">E263+E258+E249</f>
        <v>64.66</v>
      </c>
      <c r="F264" s="13" t="n">
        <f aca="false">F263+F258+F249</f>
        <v>63.05</v>
      </c>
      <c r="G264" s="13" t="n">
        <f aca="false">G263+G258+G249</f>
        <v>311.82</v>
      </c>
      <c r="H264" s="13" t="n">
        <f aca="false">H263+H258+H249</f>
        <v>1915.58</v>
      </c>
    </row>
    <row r="265" customFormat="false" ht="10.5" hidden="false" customHeight="true" outlineLevel="0" collapsed="false">
      <c r="A265" s="2" t="s">
        <v>0</v>
      </c>
      <c r="F265" s="3" t="s">
        <v>1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customFormat="false" ht="10.5" hidden="false" customHeight="true" outlineLevel="0" collapsed="false">
      <c r="A266" s="17" t="s">
        <v>486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customFormat="false" ht="10.5" hidden="false" customHeight="true" outlineLevel="0" collapsed="false">
      <c r="A267" s="5" t="s">
        <v>3</v>
      </c>
      <c r="E267" s="6" t="s">
        <v>4</v>
      </c>
      <c r="F267" s="7" t="s">
        <v>248</v>
      </c>
      <c r="G267" s="7"/>
      <c r="H267" s="7"/>
      <c r="I267" s="8"/>
      <c r="J267" s="8"/>
      <c r="K267" s="9"/>
      <c r="L267" s="9"/>
      <c r="M267" s="9"/>
      <c r="N267" s="9"/>
      <c r="O267" s="9"/>
      <c r="P267" s="9"/>
    </row>
    <row r="268" customFormat="false" ht="10.5" hidden="false" customHeight="true" outlineLevel="0" collapsed="false">
      <c r="D268" s="8" t="s">
        <v>6</v>
      </c>
      <c r="E268" s="8"/>
      <c r="F268" s="1" t="s">
        <v>16</v>
      </c>
      <c r="I268" s="8"/>
      <c r="J268" s="8"/>
      <c r="K268" s="7"/>
      <c r="L268" s="7"/>
      <c r="M268" s="7"/>
      <c r="N268" s="7"/>
      <c r="O268" s="7"/>
      <c r="P268" s="7"/>
    </row>
    <row r="269" customFormat="false" ht="43.5" hidden="false" customHeight="true" outlineLevel="0" collapsed="false">
      <c r="A269" s="10" t="s">
        <v>8</v>
      </c>
      <c r="B269" s="10" t="s">
        <v>9</v>
      </c>
      <c r="C269" s="10"/>
      <c r="D269" s="10" t="s">
        <v>10</v>
      </c>
      <c r="E269" s="10" t="s">
        <v>11</v>
      </c>
      <c r="F269" s="10"/>
      <c r="G269" s="10"/>
      <c r="H269" s="10" t="s">
        <v>12</v>
      </c>
    </row>
    <row r="270" customFormat="false" ht="10.5" hidden="false" customHeight="true" outlineLevel="0" collapsed="false">
      <c r="E270" s="10" t="s">
        <v>13</v>
      </c>
      <c r="F270" s="10" t="s">
        <v>14</v>
      </c>
      <c r="G270" s="10" t="s">
        <v>15</v>
      </c>
    </row>
    <row r="271" customFormat="false" ht="10.5" hidden="false" customHeight="true" outlineLevel="0" collapsed="false">
      <c r="A271" s="11" t="s">
        <v>7</v>
      </c>
      <c r="B271" s="11" t="s">
        <v>16</v>
      </c>
      <c r="C271" s="11"/>
      <c r="D271" s="11" t="s">
        <v>17</v>
      </c>
      <c r="E271" s="11" t="s">
        <v>18</v>
      </c>
      <c r="F271" s="11" t="s">
        <v>19</v>
      </c>
      <c r="G271" s="11" t="s">
        <v>20</v>
      </c>
      <c r="H271" s="11" t="s">
        <v>21</v>
      </c>
    </row>
    <row r="272" customFormat="false" ht="10.5" hidden="false" customHeight="true" outlineLevel="0" collapsed="false">
      <c r="A272" s="12" t="s">
        <v>22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</row>
    <row r="273" customFormat="false" ht="10.5" hidden="false" customHeight="true" outlineLevel="0" collapsed="false">
      <c r="A273" s="13" t="s">
        <v>407</v>
      </c>
      <c r="B273" s="14" t="s">
        <v>408</v>
      </c>
      <c r="C273" s="14"/>
      <c r="D273" s="13" t="s">
        <v>51</v>
      </c>
      <c r="E273" s="13" t="n">
        <v>12.7</v>
      </c>
      <c r="F273" s="13" t="n">
        <v>12.83</v>
      </c>
      <c r="G273" s="13" t="s">
        <v>409</v>
      </c>
      <c r="H273" s="13" t="n">
        <v>209.75</v>
      </c>
    </row>
    <row r="274" customFormat="false" ht="10.5" hidden="false" customHeight="true" outlineLevel="0" collapsed="false">
      <c r="A274" s="13" t="s">
        <v>487</v>
      </c>
      <c r="B274" s="14" t="s">
        <v>410</v>
      </c>
      <c r="C274" s="14"/>
      <c r="D274" s="13" t="s">
        <v>35</v>
      </c>
      <c r="E274" s="13" t="n">
        <v>4.68</v>
      </c>
      <c r="F274" s="13" t="n">
        <v>6.9</v>
      </c>
      <c r="G274" s="13" t="n">
        <v>31.32</v>
      </c>
      <c r="H274" s="13" t="n">
        <v>201.78</v>
      </c>
    </row>
    <row r="275" customFormat="false" ht="10.5" hidden="false" customHeight="true" outlineLevel="0" collapsed="false">
      <c r="A275" s="13" t="s">
        <v>170</v>
      </c>
      <c r="B275" s="14" t="s">
        <v>186</v>
      </c>
      <c r="C275" s="14"/>
      <c r="D275" s="13" t="s">
        <v>115</v>
      </c>
      <c r="E275" s="13" t="s">
        <v>159</v>
      </c>
      <c r="F275" s="13" t="s">
        <v>160</v>
      </c>
      <c r="G275" s="13" t="s">
        <v>488</v>
      </c>
      <c r="H275" s="13" t="s">
        <v>489</v>
      </c>
    </row>
    <row r="276" customFormat="false" ht="10.5" hidden="false" customHeight="true" outlineLevel="0" collapsed="false">
      <c r="A276" s="13" t="s">
        <v>33</v>
      </c>
      <c r="B276" s="14" t="s">
        <v>490</v>
      </c>
      <c r="C276" s="14"/>
      <c r="D276" s="13" t="s">
        <v>35</v>
      </c>
      <c r="E276" s="13" t="s">
        <v>36</v>
      </c>
      <c r="F276" s="13"/>
      <c r="G276" s="13" t="s">
        <v>264</v>
      </c>
      <c r="H276" s="13" t="s">
        <v>265</v>
      </c>
    </row>
    <row r="277" customFormat="false" ht="10.5" hidden="false" customHeight="true" outlineLevel="0" collapsed="false">
      <c r="A277" s="13" t="s">
        <v>39</v>
      </c>
      <c r="B277" s="14" t="s">
        <v>40</v>
      </c>
      <c r="C277" s="14"/>
      <c r="D277" s="13" t="s">
        <v>158</v>
      </c>
      <c r="E277" s="13" t="s">
        <v>194</v>
      </c>
      <c r="F277" s="13" t="s">
        <v>189</v>
      </c>
      <c r="G277" s="13" t="s">
        <v>195</v>
      </c>
      <c r="H277" s="13" t="s">
        <v>196</v>
      </c>
    </row>
    <row r="278" customFormat="false" ht="10.5" hidden="false" customHeight="true" outlineLevel="0" collapsed="false">
      <c r="A278" s="15" t="s">
        <v>46</v>
      </c>
      <c r="B278" s="15"/>
      <c r="C278" s="15"/>
      <c r="D278" s="16" t="s">
        <v>491</v>
      </c>
      <c r="E278" s="13" t="n">
        <f aca="false">E277+E276+E275+E274+E273</f>
        <v>24.5</v>
      </c>
      <c r="F278" s="13" t="n">
        <f aca="false">F277+F276+F275+F274+F273</f>
        <v>20.73</v>
      </c>
      <c r="G278" s="13" t="n">
        <f aca="false">G277+G276+G275+G274+G273</f>
        <v>96.46</v>
      </c>
      <c r="H278" s="13" t="n">
        <f aca="false">H277+H276+H275+H274+H273</f>
        <v>661.43</v>
      </c>
    </row>
    <row r="279" customFormat="false" ht="10.5" hidden="false" customHeight="true" outlineLevel="0" collapsed="false">
      <c r="A279" s="12" t="s">
        <v>48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</row>
    <row r="280" customFormat="false" ht="10.5" hidden="false" customHeight="true" outlineLevel="0" collapsed="false">
      <c r="A280" s="13" t="s">
        <v>492</v>
      </c>
      <c r="B280" s="14" t="s">
        <v>493</v>
      </c>
      <c r="C280" s="14"/>
      <c r="D280" s="13" t="s">
        <v>51</v>
      </c>
      <c r="E280" s="13" t="s">
        <v>494</v>
      </c>
      <c r="F280" s="13" t="s">
        <v>495</v>
      </c>
      <c r="G280" s="13" t="n">
        <v>12.57</v>
      </c>
      <c r="H280" s="13" t="n">
        <v>147.6</v>
      </c>
    </row>
    <row r="281" customFormat="false" ht="10.5" hidden="false" customHeight="true" outlineLevel="0" collapsed="false">
      <c r="A281" s="13" t="s">
        <v>496</v>
      </c>
      <c r="B281" s="14" t="s">
        <v>497</v>
      </c>
      <c r="C281" s="14"/>
      <c r="D281" s="13" t="s">
        <v>58</v>
      </c>
      <c r="E281" s="13" t="s">
        <v>498</v>
      </c>
      <c r="F281" s="13" t="s">
        <v>499</v>
      </c>
      <c r="G281" s="13" t="n">
        <v>31.05</v>
      </c>
      <c r="H281" s="13" t="n">
        <v>191.38</v>
      </c>
    </row>
    <row r="282" customFormat="false" ht="10.5" hidden="false" customHeight="true" outlineLevel="0" collapsed="false">
      <c r="A282" s="13" t="s">
        <v>500</v>
      </c>
      <c r="B282" s="14" t="s">
        <v>257</v>
      </c>
      <c r="C282" s="14"/>
      <c r="D282" s="13" t="s">
        <v>297</v>
      </c>
      <c r="E282" s="13" t="s">
        <v>501</v>
      </c>
      <c r="F282" s="13" t="s">
        <v>502</v>
      </c>
      <c r="G282" s="13" t="s">
        <v>503</v>
      </c>
      <c r="H282" s="13" t="s">
        <v>504</v>
      </c>
    </row>
    <row r="283" customFormat="false" ht="10.5" hidden="false" customHeight="true" outlineLevel="0" collapsed="false">
      <c r="A283" s="13" t="s">
        <v>312</v>
      </c>
      <c r="B283" s="14" t="s">
        <v>461</v>
      </c>
      <c r="C283" s="14"/>
      <c r="D283" s="13" t="s">
        <v>158</v>
      </c>
      <c r="E283" s="13" t="s">
        <v>505</v>
      </c>
      <c r="F283" s="13" t="s">
        <v>506</v>
      </c>
      <c r="G283" s="13" t="s">
        <v>507</v>
      </c>
      <c r="H283" s="13" t="s">
        <v>508</v>
      </c>
    </row>
    <row r="284" customFormat="false" ht="10.5" hidden="false" customHeight="true" outlineLevel="0" collapsed="false">
      <c r="A284" s="13" t="s">
        <v>150</v>
      </c>
      <c r="B284" s="14" t="s">
        <v>411</v>
      </c>
      <c r="C284" s="14"/>
      <c r="D284" s="13" t="s">
        <v>70</v>
      </c>
      <c r="E284" s="13" t="s">
        <v>189</v>
      </c>
      <c r="F284" s="13" t="s">
        <v>36</v>
      </c>
      <c r="G284" s="13" t="s">
        <v>509</v>
      </c>
      <c r="H284" s="13" t="s">
        <v>510</v>
      </c>
    </row>
    <row r="285" customFormat="false" ht="10.5" hidden="false" customHeight="true" outlineLevel="0" collapsed="false">
      <c r="A285" s="13" t="s">
        <v>39</v>
      </c>
      <c r="B285" s="14" t="s">
        <v>40</v>
      </c>
      <c r="C285" s="14"/>
      <c r="D285" s="13" t="s">
        <v>115</v>
      </c>
      <c r="E285" s="13" t="s">
        <v>328</v>
      </c>
      <c r="F285" s="13" t="s">
        <v>329</v>
      </c>
      <c r="G285" s="13" t="s">
        <v>330</v>
      </c>
      <c r="H285" s="13" t="s">
        <v>331</v>
      </c>
    </row>
    <row r="286" customFormat="false" ht="10.5" hidden="false" customHeight="true" outlineLevel="0" collapsed="false">
      <c r="A286" s="13" t="s">
        <v>81</v>
      </c>
      <c r="B286" s="14" t="s">
        <v>82</v>
      </c>
      <c r="C286" s="14"/>
      <c r="D286" s="13" t="s">
        <v>115</v>
      </c>
      <c r="E286" s="13" t="s">
        <v>332</v>
      </c>
      <c r="F286" s="13" t="s">
        <v>268</v>
      </c>
      <c r="G286" s="13" t="s">
        <v>333</v>
      </c>
      <c r="H286" s="13" t="s">
        <v>334</v>
      </c>
    </row>
    <row r="287" customFormat="false" ht="10.5" hidden="false" customHeight="true" outlineLevel="0" collapsed="false">
      <c r="A287" s="15" t="s">
        <v>88</v>
      </c>
      <c r="B287" s="15"/>
      <c r="C287" s="15"/>
      <c r="D287" s="16" t="s">
        <v>484</v>
      </c>
      <c r="E287" s="13" t="n">
        <f aca="false">E286+E285+E284+E283+E282+E281+E280</f>
        <v>30.36</v>
      </c>
      <c r="F287" s="13" t="n">
        <f aca="false">F286+F285+F284+F283+F282+F281+F280</f>
        <v>32.07</v>
      </c>
      <c r="G287" s="13" t="n">
        <f aca="false">G286+G285+G284+G283+G282+G281+G280</f>
        <v>115.01</v>
      </c>
      <c r="H287" s="13" t="n">
        <f aca="false">H286+H285+H284+H283+H282+H281+H280</f>
        <v>869.78</v>
      </c>
    </row>
    <row r="288" customFormat="false" ht="10.5" hidden="false" customHeight="true" outlineLevel="0" collapsed="false">
      <c r="A288" s="12" t="s">
        <v>90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</row>
    <row r="289" customFormat="false" ht="10.5" hidden="false" customHeight="true" outlineLevel="0" collapsed="false">
      <c r="A289" s="13" t="n">
        <v>786.04</v>
      </c>
      <c r="B289" s="14" t="s">
        <v>378</v>
      </c>
      <c r="C289" s="14"/>
      <c r="D289" s="13" t="s">
        <v>379</v>
      </c>
      <c r="E289" s="13" t="n">
        <v>8.5</v>
      </c>
      <c r="F289" s="13" t="n">
        <v>4.2</v>
      </c>
      <c r="G289" s="13" t="n">
        <v>19.95</v>
      </c>
      <c r="H289" s="13" t="n">
        <v>148.12</v>
      </c>
    </row>
    <row r="290" customFormat="false" ht="10.5" hidden="false" customHeight="true" outlineLevel="0" collapsed="false">
      <c r="A290" s="13" t="s">
        <v>237</v>
      </c>
      <c r="B290" s="14" t="s">
        <v>380</v>
      </c>
      <c r="C290" s="14"/>
      <c r="D290" s="13" t="s">
        <v>35</v>
      </c>
      <c r="E290" s="13" t="s">
        <v>381</v>
      </c>
      <c r="F290" s="13" t="s">
        <v>382</v>
      </c>
      <c r="G290" s="13" t="s">
        <v>383</v>
      </c>
      <c r="H290" s="13" t="s">
        <v>51</v>
      </c>
    </row>
    <row r="291" customFormat="false" ht="10.5" hidden="false" customHeight="true" outlineLevel="0" collapsed="false">
      <c r="A291" s="13" t="s">
        <v>96</v>
      </c>
      <c r="B291" s="14" t="s">
        <v>511</v>
      </c>
      <c r="C291" s="14"/>
      <c r="D291" s="13" t="s">
        <v>98</v>
      </c>
      <c r="E291" s="13" t="s">
        <v>99</v>
      </c>
      <c r="F291" s="13" t="s">
        <v>18</v>
      </c>
      <c r="G291" s="13" t="s">
        <v>100</v>
      </c>
      <c r="H291" s="13" t="s">
        <v>101</v>
      </c>
    </row>
    <row r="292" customFormat="false" ht="10.5" hidden="false" customHeight="true" outlineLevel="0" collapsed="false">
      <c r="A292" s="15" t="s">
        <v>102</v>
      </c>
      <c r="B292" s="15"/>
      <c r="C292" s="15"/>
      <c r="D292" s="16" t="s">
        <v>341</v>
      </c>
      <c r="E292" s="13" t="n">
        <f aca="false">E291+E290+E289</f>
        <v>17.43</v>
      </c>
      <c r="F292" s="13" t="n">
        <f aca="false">F291+F290+F289</f>
        <v>11.4</v>
      </c>
      <c r="G292" s="13" t="n">
        <f aca="false">G291+G290+G289</f>
        <v>50.95</v>
      </c>
      <c r="H292" s="13" t="n">
        <f aca="false">H291+H290+H289</f>
        <v>388.62</v>
      </c>
    </row>
    <row r="293" s="1" customFormat="true" ht="10.5" hidden="false" customHeight="true" outlineLevel="0" collapsed="false">
      <c r="A293" s="15" t="s">
        <v>104</v>
      </c>
      <c r="B293" s="15"/>
      <c r="C293" s="15"/>
      <c r="D293" s="16"/>
      <c r="E293" s="13" t="n">
        <f aca="false">E292+E287+E278</f>
        <v>72.29</v>
      </c>
      <c r="F293" s="13" t="n">
        <f aca="false">F292+F287+F278</f>
        <v>64.2</v>
      </c>
      <c r="G293" s="13" t="n">
        <f aca="false">G292+G287+G278</f>
        <v>262.42</v>
      </c>
      <c r="H293" s="13" t="n">
        <f aca="false">H292+H287+H278</f>
        <v>1919.83</v>
      </c>
    </row>
    <row r="294" customFormat="false" ht="10.5" hidden="false" customHeight="true" outlineLevel="0" collapsed="false">
      <c r="A294" s="2" t="s">
        <v>0</v>
      </c>
      <c r="F294" s="3" t="s">
        <v>1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customFormat="false" ht="10.5" hidden="false" customHeight="true" outlineLevel="0" collapsed="false">
      <c r="A295" s="17" t="s">
        <v>512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customFormat="false" ht="10.5" hidden="false" customHeight="true" outlineLevel="0" collapsed="false">
      <c r="A296" s="5" t="s">
        <v>3</v>
      </c>
      <c r="E296" s="6" t="s">
        <v>4</v>
      </c>
      <c r="F296" s="7" t="s">
        <v>294</v>
      </c>
      <c r="G296" s="7"/>
      <c r="H296" s="7"/>
      <c r="I296" s="8"/>
      <c r="J296" s="8"/>
      <c r="K296" s="9"/>
      <c r="L296" s="9"/>
      <c r="M296" s="9"/>
      <c r="N296" s="9"/>
      <c r="O296" s="9"/>
      <c r="P296" s="9"/>
    </row>
    <row r="297" customFormat="false" ht="10.5" hidden="false" customHeight="true" outlineLevel="0" collapsed="false">
      <c r="D297" s="8" t="s">
        <v>6</v>
      </c>
      <c r="E297" s="8"/>
      <c r="F297" s="1" t="s">
        <v>16</v>
      </c>
      <c r="I297" s="8"/>
      <c r="J297" s="8"/>
      <c r="K297" s="7"/>
      <c r="L297" s="7"/>
      <c r="M297" s="7"/>
      <c r="N297" s="7"/>
      <c r="O297" s="7"/>
      <c r="P297" s="7"/>
    </row>
    <row r="298" customFormat="false" ht="43.5" hidden="false" customHeight="true" outlineLevel="0" collapsed="false">
      <c r="A298" s="10" t="s">
        <v>8</v>
      </c>
      <c r="B298" s="10" t="s">
        <v>9</v>
      </c>
      <c r="C298" s="10"/>
      <c r="D298" s="10" t="s">
        <v>10</v>
      </c>
      <c r="E298" s="10" t="s">
        <v>11</v>
      </c>
      <c r="F298" s="10"/>
      <c r="G298" s="10"/>
      <c r="H298" s="10" t="s">
        <v>12</v>
      </c>
    </row>
    <row r="299" customFormat="false" ht="10.5" hidden="false" customHeight="true" outlineLevel="0" collapsed="false">
      <c r="E299" s="10" t="s">
        <v>13</v>
      </c>
      <c r="F299" s="10" t="s">
        <v>14</v>
      </c>
      <c r="G299" s="10" t="s">
        <v>15</v>
      </c>
    </row>
    <row r="300" customFormat="false" ht="10.5" hidden="false" customHeight="true" outlineLevel="0" collapsed="false">
      <c r="A300" s="11" t="s">
        <v>7</v>
      </c>
      <c r="B300" s="11" t="s">
        <v>16</v>
      </c>
      <c r="C300" s="11"/>
      <c r="D300" s="11" t="s">
        <v>17</v>
      </c>
      <c r="E300" s="11" t="s">
        <v>18</v>
      </c>
      <c r="F300" s="11" t="s">
        <v>19</v>
      </c>
      <c r="G300" s="11" t="s">
        <v>20</v>
      </c>
      <c r="H300" s="11" t="s">
        <v>21</v>
      </c>
    </row>
    <row r="301" customFormat="false" ht="10.5" hidden="false" customHeight="true" outlineLevel="0" collapsed="false">
      <c r="A301" s="12" t="s">
        <v>22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</row>
    <row r="302" customFormat="false" ht="10.5" hidden="false" customHeight="true" outlineLevel="0" collapsed="false">
      <c r="A302" s="13" t="s">
        <v>278</v>
      </c>
      <c r="B302" s="14" t="s">
        <v>513</v>
      </c>
      <c r="C302" s="14"/>
      <c r="D302" s="13" t="s">
        <v>182</v>
      </c>
      <c r="E302" s="13" t="s">
        <v>514</v>
      </c>
      <c r="F302" s="13" t="n">
        <v>12.36</v>
      </c>
      <c r="G302" s="13" t="s">
        <v>515</v>
      </c>
      <c r="H302" s="13" t="n">
        <v>177.08</v>
      </c>
    </row>
    <row r="303" customFormat="false" ht="21.75" hidden="false" customHeight="true" outlineLevel="0" collapsed="false">
      <c r="A303" s="13" t="s">
        <v>516</v>
      </c>
      <c r="B303" s="14" t="s">
        <v>517</v>
      </c>
      <c r="C303" s="14"/>
      <c r="D303" s="13" t="s">
        <v>518</v>
      </c>
      <c r="E303" s="13" t="s">
        <v>519</v>
      </c>
      <c r="F303" s="13" t="s">
        <v>520</v>
      </c>
      <c r="G303" s="13" t="s">
        <v>83</v>
      </c>
      <c r="H303" s="13" t="s">
        <v>521</v>
      </c>
    </row>
    <row r="304" customFormat="false" ht="10.5" hidden="false" customHeight="true" outlineLevel="0" collapsed="false">
      <c r="A304" s="13" t="s">
        <v>33</v>
      </c>
      <c r="B304" s="14" t="s">
        <v>34</v>
      </c>
      <c r="C304" s="14"/>
      <c r="D304" s="13" t="s">
        <v>35</v>
      </c>
      <c r="E304" s="13" t="s">
        <v>36</v>
      </c>
      <c r="F304" s="13" t="s">
        <v>36</v>
      </c>
      <c r="G304" s="13" t="s">
        <v>37</v>
      </c>
      <c r="H304" s="13" t="s">
        <v>38</v>
      </c>
    </row>
    <row r="305" customFormat="false" ht="10.5" hidden="false" customHeight="true" outlineLevel="0" collapsed="false">
      <c r="A305" s="13" t="s">
        <v>39</v>
      </c>
      <c r="B305" s="14" t="s">
        <v>40</v>
      </c>
      <c r="C305" s="14"/>
      <c r="D305" s="13" t="s">
        <v>158</v>
      </c>
      <c r="E305" s="13" t="s">
        <v>194</v>
      </c>
      <c r="F305" s="13" t="s">
        <v>189</v>
      </c>
      <c r="G305" s="13" t="s">
        <v>195</v>
      </c>
      <c r="H305" s="13" t="s">
        <v>196</v>
      </c>
    </row>
    <row r="306" customFormat="false" ht="10.5" hidden="false" customHeight="true" outlineLevel="0" collapsed="false">
      <c r="A306" s="15" t="s">
        <v>46</v>
      </c>
      <c r="B306" s="15"/>
      <c r="C306" s="15"/>
      <c r="D306" s="16" t="s">
        <v>491</v>
      </c>
      <c r="E306" s="13" t="n">
        <f aca="false">E305+E304+E303+E302</f>
        <v>20.92</v>
      </c>
      <c r="F306" s="13" t="n">
        <f aca="false">F305+F304+F303+F302</f>
        <v>18.1</v>
      </c>
      <c r="G306" s="13" t="n">
        <f aca="false">G305+G304+G303+G302</f>
        <v>93.5</v>
      </c>
      <c r="H306" s="13" t="n">
        <f aca="false">H305+H304+H303+H302</f>
        <v>620.48</v>
      </c>
    </row>
    <row r="307" customFormat="false" ht="10.5" hidden="false" customHeight="true" outlineLevel="0" collapsed="false">
      <c r="A307" s="12" t="s">
        <v>48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</row>
    <row r="308" customFormat="false" ht="10.5" hidden="false" customHeight="true" outlineLevel="0" collapsed="false">
      <c r="A308" s="13" t="s">
        <v>522</v>
      </c>
      <c r="B308" s="14" t="s">
        <v>523</v>
      </c>
      <c r="C308" s="14"/>
      <c r="D308" s="13" t="s">
        <v>51</v>
      </c>
      <c r="E308" s="13" t="s">
        <v>524</v>
      </c>
      <c r="F308" s="13" t="s">
        <v>525</v>
      </c>
      <c r="G308" s="13" t="s">
        <v>526</v>
      </c>
      <c r="H308" s="13" t="s">
        <v>527</v>
      </c>
    </row>
    <row r="309" customFormat="false" ht="10.5" hidden="false" customHeight="true" outlineLevel="0" collapsed="false">
      <c r="A309" s="13" t="s">
        <v>528</v>
      </c>
      <c r="B309" s="14" t="s">
        <v>307</v>
      </c>
      <c r="C309" s="14"/>
      <c r="D309" s="13" t="s">
        <v>58</v>
      </c>
      <c r="E309" s="13" t="n">
        <v>7.78</v>
      </c>
      <c r="F309" s="13" t="s">
        <v>328</v>
      </c>
      <c r="G309" s="13" t="n">
        <v>18.8</v>
      </c>
      <c r="H309" s="13" t="s">
        <v>529</v>
      </c>
    </row>
    <row r="310" customFormat="false" ht="21.75" hidden="false" customHeight="true" outlineLevel="0" collapsed="false">
      <c r="A310" s="13" t="s">
        <v>530</v>
      </c>
      <c r="B310" s="14" t="s">
        <v>531</v>
      </c>
      <c r="C310" s="14"/>
      <c r="D310" s="13" t="s">
        <v>532</v>
      </c>
      <c r="E310" s="13" t="n">
        <v>17.87</v>
      </c>
      <c r="F310" s="13" t="n">
        <v>19.4</v>
      </c>
      <c r="G310" s="13" t="n">
        <v>37.54</v>
      </c>
      <c r="H310" s="13" t="n">
        <v>417.72</v>
      </c>
    </row>
    <row r="311" customFormat="false" ht="10.5" hidden="false" customHeight="true" outlineLevel="0" collapsed="false">
      <c r="A311" s="13" t="s">
        <v>226</v>
      </c>
      <c r="B311" s="14" t="s">
        <v>227</v>
      </c>
      <c r="C311" s="14"/>
      <c r="D311" s="13" t="s">
        <v>70</v>
      </c>
      <c r="E311" s="13"/>
      <c r="F311" s="13"/>
      <c r="G311" s="13" t="n">
        <v>22.14</v>
      </c>
      <c r="H311" s="13" t="n">
        <v>88.55</v>
      </c>
    </row>
    <row r="312" customFormat="false" ht="10.5" hidden="false" customHeight="true" outlineLevel="0" collapsed="false">
      <c r="A312" s="13" t="s">
        <v>39</v>
      </c>
      <c r="B312" s="14" t="s">
        <v>40</v>
      </c>
      <c r="C312" s="14"/>
      <c r="D312" s="13" t="s">
        <v>115</v>
      </c>
      <c r="E312" s="13" t="s">
        <v>328</v>
      </c>
      <c r="F312" s="13" t="s">
        <v>329</v>
      </c>
      <c r="G312" s="13" t="s">
        <v>330</v>
      </c>
      <c r="H312" s="13" t="s">
        <v>331</v>
      </c>
    </row>
    <row r="313" customFormat="false" ht="10.5" hidden="false" customHeight="true" outlineLevel="0" collapsed="false">
      <c r="A313" s="13" t="s">
        <v>81</v>
      </c>
      <c r="B313" s="14" t="s">
        <v>82</v>
      </c>
      <c r="C313" s="14"/>
      <c r="D313" s="13" t="s">
        <v>115</v>
      </c>
      <c r="E313" s="13" t="s">
        <v>332</v>
      </c>
      <c r="F313" s="13" t="s">
        <v>268</v>
      </c>
      <c r="G313" s="13" t="s">
        <v>333</v>
      </c>
      <c r="H313" s="13" t="s">
        <v>334</v>
      </c>
    </row>
    <row r="314" customFormat="false" ht="10.5" hidden="false" customHeight="true" outlineLevel="0" collapsed="false">
      <c r="A314" s="15" t="s">
        <v>88</v>
      </c>
      <c r="B314" s="15"/>
      <c r="C314" s="15"/>
      <c r="D314" s="16" t="s">
        <v>484</v>
      </c>
      <c r="E314" s="13" t="n">
        <f aca="false">E313+E312+E311+E310+E309+E308</f>
        <v>31.05</v>
      </c>
      <c r="F314" s="13" t="n">
        <f aca="false">F313+F312+F311+F310+F309+F308</f>
        <v>32.38</v>
      </c>
      <c r="G314" s="13" t="n">
        <f aca="false">G313+G312+G311+G310+G309+G308</f>
        <v>114.47</v>
      </c>
      <c r="H314" s="13" t="n">
        <f aca="false">H313+H312+H311+H310+H309+H308</f>
        <v>876.17</v>
      </c>
    </row>
    <row r="315" customFormat="false" ht="10.5" hidden="false" customHeight="true" outlineLevel="0" collapsed="false">
      <c r="A315" s="12" t="s">
        <v>90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</row>
    <row r="316" customFormat="false" ht="10.5" hidden="false" customHeight="true" outlineLevel="0" collapsed="false">
      <c r="A316" s="13" t="n">
        <v>1065.22</v>
      </c>
      <c r="B316" s="14" t="s">
        <v>414</v>
      </c>
      <c r="C316" s="14"/>
      <c r="D316" s="13" t="s">
        <v>415</v>
      </c>
      <c r="E316" s="13" t="s">
        <v>416</v>
      </c>
      <c r="F316" s="13" t="n">
        <v>9.89</v>
      </c>
      <c r="G316" s="13" t="n">
        <v>31.84</v>
      </c>
      <c r="H316" s="13" t="n">
        <v>260.93</v>
      </c>
    </row>
    <row r="317" customFormat="false" ht="10.5" hidden="false" customHeight="true" outlineLevel="0" collapsed="false">
      <c r="A317" s="13" t="n">
        <v>847.22</v>
      </c>
      <c r="B317" s="14" t="s">
        <v>418</v>
      </c>
      <c r="C317" s="14"/>
      <c r="D317" s="13" t="s">
        <v>35</v>
      </c>
      <c r="E317" s="13" t="s">
        <v>419</v>
      </c>
      <c r="F317" s="13" t="s">
        <v>420</v>
      </c>
      <c r="G317" s="13" t="s">
        <v>421</v>
      </c>
      <c r="H317" s="13" t="s">
        <v>422</v>
      </c>
    </row>
    <row r="318" customFormat="false" ht="10.5" hidden="false" customHeight="true" outlineLevel="0" collapsed="false">
      <c r="A318" s="15" t="s">
        <v>102</v>
      </c>
      <c r="B318" s="15"/>
      <c r="C318" s="15"/>
      <c r="D318" s="16" t="s">
        <v>341</v>
      </c>
      <c r="E318" s="13" t="n">
        <f aca="false">E317+E316</f>
        <v>9.05</v>
      </c>
      <c r="F318" s="13" t="n">
        <f aca="false">F317+F316</f>
        <v>9.93</v>
      </c>
      <c r="G318" s="13" t="n">
        <f aca="false">G317+G316</f>
        <v>47.5</v>
      </c>
      <c r="H318" s="13" t="n">
        <f aca="false">H317+H316</f>
        <v>326.73</v>
      </c>
    </row>
    <row r="319" s="1" customFormat="true" ht="10.5" hidden="false" customHeight="true" outlineLevel="0" collapsed="false">
      <c r="A319" s="15" t="s">
        <v>104</v>
      </c>
      <c r="B319" s="15"/>
      <c r="C319" s="15"/>
      <c r="D319" s="16"/>
      <c r="E319" s="13" t="n">
        <f aca="false">E318+E314+E306</f>
        <v>61.02</v>
      </c>
      <c r="F319" s="13" t="n">
        <f aca="false">F318+F314+F306</f>
        <v>60.41</v>
      </c>
      <c r="G319" s="13" t="n">
        <f aca="false">G318+G314+G306</f>
        <v>255.47</v>
      </c>
      <c r="H319" s="13" t="n">
        <f aca="false">H318+H314+H306</f>
        <v>1823.38</v>
      </c>
    </row>
    <row r="320" customFormat="false" ht="10.5" hidden="false" customHeight="true" outlineLevel="0" collapsed="false">
      <c r="A320" s="2" t="s">
        <v>0</v>
      </c>
      <c r="F320" s="3" t="s">
        <v>1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customFormat="false" ht="10.5" hidden="false" customHeight="true" outlineLevel="0" collapsed="false">
      <c r="A321" s="17" t="s">
        <v>533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customFormat="false" ht="10.5" hidden="false" customHeight="true" outlineLevel="0" collapsed="false">
      <c r="A322" s="5" t="s">
        <v>3</v>
      </c>
      <c r="E322" s="6" t="s">
        <v>4</v>
      </c>
      <c r="F322" s="7" t="s">
        <v>343</v>
      </c>
      <c r="G322" s="7"/>
      <c r="H322" s="7"/>
      <c r="I322" s="8"/>
      <c r="J322" s="8"/>
      <c r="K322" s="9"/>
      <c r="L322" s="9"/>
      <c r="M322" s="9"/>
      <c r="N322" s="9"/>
      <c r="O322" s="9"/>
      <c r="P322" s="9"/>
    </row>
    <row r="323" customFormat="false" ht="10.5" hidden="false" customHeight="true" outlineLevel="0" collapsed="false">
      <c r="D323" s="8" t="s">
        <v>6</v>
      </c>
      <c r="E323" s="8"/>
      <c r="F323" s="1" t="s">
        <v>16</v>
      </c>
      <c r="I323" s="8"/>
      <c r="J323" s="8"/>
      <c r="K323" s="7"/>
      <c r="L323" s="7"/>
      <c r="M323" s="7"/>
      <c r="N323" s="7"/>
      <c r="O323" s="7"/>
      <c r="P323" s="7"/>
    </row>
    <row r="324" customFormat="false" ht="43.5" hidden="false" customHeight="true" outlineLevel="0" collapsed="false">
      <c r="A324" s="10" t="s">
        <v>8</v>
      </c>
      <c r="B324" s="10" t="s">
        <v>9</v>
      </c>
      <c r="C324" s="10"/>
      <c r="D324" s="10" t="s">
        <v>10</v>
      </c>
      <c r="E324" s="10" t="s">
        <v>11</v>
      </c>
      <c r="F324" s="10"/>
      <c r="G324" s="10"/>
      <c r="H324" s="10" t="s">
        <v>12</v>
      </c>
    </row>
    <row r="325" customFormat="false" ht="10.5" hidden="false" customHeight="true" outlineLevel="0" collapsed="false">
      <c r="E325" s="10" t="s">
        <v>13</v>
      </c>
      <c r="F325" s="10" t="s">
        <v>14</v>
      </c>
      <c r="G325" s="10" t="s">
        <v>15</v>
      </c>
    </row>
    <row r="326" customFormat="false" ht="10.5" hidden="false" customHeight="true" outlineLevel="0" collapsed="false">
      <c r="A326" s="11" t="s">
        <v>7</v>
      </c>
      <c r="B326" s="11" t="s">
        <v>16</v>
      </c>
      <c r="C326" s="11"/>
      <c r="D326" s="11" t="s">
        <v>17</v>
      </c>
      <c r="E326" s="11" t="s">
        <v>18</v>
      </c>
      <c r="F326" s="11" t="s">
        <v>19</v>
      </c>
      <c r="G326" s="11" t="s">
        <v>20</v>
      </c>
      <c r="H326" s="11" t="s">
        <v>21</v>
      </c>
    </row>
    <row r="327" customFormat="false" ht="10.5" hidden="false" customHeight="true" outlineLevel="0" collapsed="false">
      <c r="A327" s="12" t="s">
        <v>22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</row>
    <row r="328" customFormat="false" ht="10.5" hidden="false" customHeight="true" outlineLevel="0" collapsed="false">
      <c r="A328" s="13" t="s">
        <v>534</v>
      </c>
      <c r="B328" s="14" t="s">
        <v>535</v>
      </c>
      <c r="C328" s="14"/>
      <c r="D328" s="13" t="s">
        <v>536</v>
      </c>
      <c r="E328" s="13" t="s">
        <v>537</v>
      </c>
      <c r="F328" s="13" t="s">
        <v>538</v>
      </c>
      <c r="G328" s="13" t="n">
        <v>9.2</v>
      </c>
      <c r="H328" s="13" t="s">
        <v>539</v>
      </c>
    </row>
    <row r="329" customFormat="false" ht="10.5" hidden="false" customHeight="true" outlineLevel="0" collapsed="false">
      <c r="A329" s="13" t="s">
        <v>540</v>
      </c>
      <c r="B329" s="14" t="s">
        <v>541</v>
      </c>
      <c r="C329" s="14"/>
      <c r="D329" s="13" t="s">
        <v>185</v>
      </c>
      <c r="E329" s="13" t="n">
        <v>3.31</v>
      </c>
      <c r="F329" s="13" t="s">
        <v>542</v>
      </c>
      <c r="G329" s="13" t="n">
        <v>21.91</v>
      </c>
      <c r="H329" s="13" t="n">
        <v>177.02</v>
      </c>
    </row>
    <row r="330" customFormat="false" ht="10.5" hidden="false" customHeight="true" outlineLevel="0" collapsed="false">
      <c r="A330" s="13" t="s">
        <v>170</v>
      </c>
      <c r="B330" s="14" t="s">
        <v>288</v>
      </c>
      <c r="C330" s="14"/>
      <c r="D330" s="13" t="s">
        <v>289</v>
      </c>
      <c r="E330" s="13" t="s">
        <v>116</v>
      </c>
      <c r="F330" s="13" t="s">
        <v>159</v>
      </c>
      <c r="G330" s="13" t="s">
        <v>290</v>
      </c>
      <c r="H330" s="13" t="s">
        <v>291</v>
      </c>
    </row>
    <row r="331" customFormat="false" ht="10.5" hidden="false" customHeight="true" outlineLevel="0" collapsed="false">
      <c r="A331" s="13" t="s">
        <v>192</v>
      </c>
      <c r="B331" s="14" t="s">
        <v>543</v>
      </c>
      <c r="C331" s="14"/>
      <c r="D331" s="13" t="s">
        <v>35</v>
      </c>
      <c r="E331" s="13"/>
      <c r="F331" s="13"/>
      <c r="G331" s="13" t="s">
        <v>138</v>
      </c>
      <c r="H331" s="13" t="s">
        <v>141</v>
      </c>
    </row>
    <row r="332" customFormat="false" ht="10.5" hidden="false" customHeight="true" outlineLevel="0" collapsed="false">
      <c r="A332" s="13" t="s">
        <v>39</v>
      </c>
      <c r="B332" s="14" t="s">
        <v>40</v>
      </c>
      <c r="C332" s="14"/>
      <c r="D332" s="13" t="s">
        <v>158</v>
      </c>
      <c r="E332" s="13" t="s">
        <v>194</v>
      </c>
      <c r="F332" s="13" t="s">
        <v>189</v>
      </c>
      <c r="G332" s="13" t="s">
        <v>195</v>
      </c>
      <c r="H332" s="13" t="s">
        <v>196</v>
      </c>
    </row>
    <row r="333" customFormat="false" ht="10.5" hidden="false" customHeight="true" outlineLevel="0" collapsed="false">
      <c r="A333" s="15" t="s">
        <v>46</v>
      </c>
      <c r="B333" s="15"/>
      <c r="C333" s="15"/>
      <c r="D333" s="16" t="s">
        <v>544</v>
      </c>
      <c r="E333" s="13" t="n">
        <f aca="false">E328+E329+E330+E331+E332</f>
        <v>22.23</v>
      </c>
      <c r="F333" s="13" t="n">
        <f aca="false">F328+F329+F330+F331+F332</f>
        <v>21.57</v>
      </c>
      <c r="G333" s="13" t="n">
        <f aca="false">G328+G329+G330+G331+G332</f>
        <v>96.06</v>
      </c>
      <c r="H333" s="13" t="n">
        <f aca="false">H328+H329+H330+H331+H332</f>
        <v>668.12</v>
      </c>
    </row>
    <row r="334" customFormat="false" ht="10.5" hidden="false" customHeight="true" outlineLevel="0" collapsed="false">
      <c r="A334" s="12" t="s">
        <v>48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</row>
    <row r="335" customFormat="false" ht="21.75" hidden="false" customHeight="true" outlineLevel="0" collapsed="false">
      <c r="A335" s="13" t="s">
        <v>545</v>
      </c>
      <c r="B335" s="14" t="s">
        <v>546</v>
      </c>
      <c r="C335" s="14"/>
      <c r="D335" s="13" t="s">
        <v>51</v>
      </c>
      <c r="E335" s="13" t="s">
        <v>547</v>
      </c>
      <c r="F335" s="13" t="s">
        <v>548</v>
      </c>
      <c r="G335" s="13" t="s">
        <v>549</v>
      </c>
      <c r="H335" s="13" t="s">
        <v>550</v>
      </c>
    </row>
    <row r="336" customFormat="false" ht="10.5" hidden="false" customHeight="true" outlineLevel="0" collapsed="false">
      <c r="A336" s="13" t="s">
        <v>551</v>
      </c>
      <c r="B336" s="14" t="s">
        <v>552</v>
      </c>
      <c r="C336" s="14"/>
      <c r="D336" s="13" t="s">
        <v>58</v>
      </c>
      <c r="E336" s="13" t="n">
        <v>9.44</v>
      </c>
      <c r="F336" s="13" t="n">
        <v>6.78</v>
      </c>
      <c r="G336" s="13" t="n">
        <v>25.7</v>
      </c>
      <c r="H336" s="13" t="n">
        <v>201.53</v>
      </c>
    </row>
    <row r="337" customFormat="false" ht="21.75" hidden="false" customHeight="true" outlineLevel="0" collapsed="false">
      <c r="A337" s="13" t="s">
        <v>444</v>
      </c>
      <c r="B337" s="14" t="s">
        <v>553</v>
      </c>
      <c r="C337" s="14"/>
      <c r="D337" s="13" t="s">
        <v>51</v>
      </c>
      <c r="E337" s="13" t="n">
        <v>11.16</v>
      </c>
      <c r="F337" s="13" t="s">
        <v>446</v>
      </c>
      <c r="G337" s="13" t="s">
        <v>554</v>
      </c>
      <c r="H337" s="13" t="s">
        <v>447</v>
      </c>
    </row>
    <row r="338" customFormat="false" ht="10.5" hidden="false" customHeight="true" outlineLevel="0" collapsed="false">
      <c r="A338" s="13" t="s">
        <v>370</v>
      </c>
      <c r="B338" s="14" t="s">
        <v>555</v>
      </c>
      <c r="C338" s="14"/>
      <c r="D338" s="13" t="s">
        <v>70</v>
      </c>
      <c r="E338" s="13" t="n">
        <v>2.6</v>
      </c>
      <c r="F338" s="13" t="n">
        <v>4.81</v>
      </c>
      <c r="G338" s="13" t="n">
        <v>27.2</v>
      </c>
      <c r="H338" s="13" t="n">
        <v>162.97</v>
      </c>
    </row>
    <row r="339" customFormat="false" ht="21.75" hidden="false" customHeight="true" outlineLevel="0" collapsed="false">
      <c r="A339" s="13" t="s">
        <v>372</v>
      </c>
      <c r="B339" s="14" t="s">
        <v>373</v>
      </c>
      <c r="C339" s="14"/>
      <c r="D339" s="13" t="s">
        <v>70</v>
      </c>
      <c r="E339" s="13"/>
      <c r="F339" s="13"/>
      <c r="G339" s="13" t="s">
        <v>374</v>
      </c>
      <c r="H339" s="13" t="s">
        <v>375</v>
      </c>
    </row>
    <row r="340" customFormat="false" ht="10.5" hidden="false" customHeight="true" outlineLevel="0" collapsed="false">
      <c r="A340" s="13" t="s">
        <v>39</v>
      </c>
      <c r="B340" s="14" t="s">
        <v>40</v>
      </c>
      <c r="C340" s="14"/>
      <c r="D340" s="13" t="s">
        <v>115</v>
      </c>
      <c r="E340" s="13" t="s">
        <v>328</v>
      </c>
      <c r="F340" s="13" t="s">
        <v>329</v>
      </c>
      <c r="G340" s="13" t="s">
        <v>330</v>
      </c>
      <c r="H340" s="13" t="s">
        <v>331</v>
      </c>
    </row>
    <row r="341" customFormat="false" ht="10.5" hidden="false" customHeight="true" outlineLevel="0" collapsed="false">
      <c r="A341" s="13" t="s">
        <v>81</v>
      </c>
      <c r="B341" s="14" t="s">
        <v>82</v>
      </c>
      <c r="C341" s="14"/>
      <c r="D341" s="13" t="s">
        <v>115</v>
      </c>
      <c r="E341" s="13" t="s">
        <v>332</v>
      </c>
      <c r="F341" s="13" t="s">
        <v>268</v>
      </c>
      <c r="G341" s="13" t="s">
        <v>333</v>
      </c>
      <c r="H341" s="13" t="s">
        <v>334</v>
      </c>
    </row>
    <row r="342" customFormat="false" ht="10.5" hidden="false" customHeight="true" outlineLevel="0" collapsed="false">
      <c r="A342" s="15" t="s">
        <v>88</v>
      </c>
      <c r="B342" s="15"/>
      <c r="C342" s="15"/>
      <c r="D342" s="16" t="s">
        <v>484</v>
      </c>
      <c r="E342" s="13" t="n">
        <f aca="false">E341+E340+E339+E338+E337+E336+E335</f>
        <v>29.18</v>
      </c>
      <c r="F342" s="13" t="n">
        <f aca="false">F341+F340+F339+F338+F337+F336+F335</f>
        <v>31.8</v>
      </c>
      <c r="G342" s="13" t="n">
        <f aca="false">G341+G340+G339+G338+G337+G336+G335</f>
        <v>124.45</v>
      </c>
      <c r="H342" s="13" t="n">
        <f aca="false">H341+H340+H339+H338+H337+H336+H335</f>
        <v>921.1</v>
      </c>
    </row>
    <row r="343" customFormat="false" ht="10.5" hidden="false" customHeight="true" outlineLevel="0" collapsed="false">
      <c r="A343" s="12" t="s">
        <v>90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</row>
    <row r="344" customFormat="false" ht="10.5" hidden="false" customHeight="true" outlineLevel="0" collapsed="false">
      <c r="A344" s="13" t="n">
        <v>976.22</v>
      </c>
      <c r="B344" s="14" t="s">
        <v>454</v>
      </c>
      <c r="C344" s="14"/>
      <c r="D344" s="13" t="s">
        <v>556</v>
      </c>
      <c r="E344" s="13" t="n">
        <v>9.56</v>
      </c>
      <c r="F344" s="13" t="n">
        <v>11.37</v>
      </c>
      <c r="G344" s="13" t="n">
        <v>15.54</v>
      </c>
      <c r="H344" s="13" t="n">
        <v>202.71</v>
      </c>
    </row>
    <row r="345" customFormat="false" ht="10.5" hidden="false" customHeight="true" outlineLevel="0" collapsed="false">
      <c r="A345" s="13" t="s">
        <v>226</v>
      </c>
      <c r="B345" s="14" t="s">
        <v>227</v>
      </c>
      <c r="C345" s="14"/>
      <c r="D345" s="13" t="s">
        <v>35</v>
      </c>
      <c r="E345" s="13"/>
      <c r="F345" s="13"/>
      <c r="G345" s="13" t="n">
        <v>24.6</v>
      </c>
      <c r="H345" s="13" t="n">
        <v>98.39</v>
      </c>
    </row>
    <row r="346" customFormat="false" ht="10.5" hidden="false" customHeight="true" outlineLevel="0" collapsed="false">
      <c r="A346" s="13" t="s">
        <v>170</v>
      </c>
      <c r="B346" s="14" t="s">
        <v>288</v>
      </c>
      <c r="C346" s="14"/>
      <c r="D346" s="13" t="s">
        <v>172</v>
      </c>
      <c r="E346" s="13" t="s">
        <v>173</v>
      </c>
      <c r="F346" s="13" t="s">
        <v>174</v>
      </c>
      <c r="G346" s="13" t="s">
        <v>175</v>
      </c>
      <c r="H346" s="13" t="s">
        <v>176</v>
      </c>
    </row>
    <row r="347" customFormat="false" ht="10.5" hidden="false" customHeight="true" outlineLevel="0" collapsed="false">
      <c r="A347" s="15" t="s">
        <v>102</v>
      </c>
      <c r="B347" s="15"/>
      <c r="C347" s="15"/>
      <c r="D347" s="16" t="s">
        <v>557</v>
      </c>
      <c r="E347" s="13" t="n">
        <f aca="false">E346+E345+E344</f>
        <v>13.39</v>
      </c>
      <c r="F347" s="20" t="n">
        <f aca="false">F346+F345+F344</f>
        <v>16.32</v>
      </c>
      <c r="G347" s="20" t="n">
        <f aca="false">G346+G345+G344</f>
        <v>77.94</v>
      </c>
      <c r="H347" s="20" t="n">
        <f aca="false">H346+H345+H344</f>
        <v>513.8</v>
      </c>
    </row>
    <row r="348" s="1" customFormat="true" ht="10.5" hidden="false" customHeight="true" outlineLevel="0" collapsed="false">
      <c r="A348" s="15" t="s">
        <v>104</v>
      </c>
      <c r="B348" s="15"/>
      <c r="C348" s="15"/>
      <c r="D348" s="16"/>
      <c r="E348" s="13" t="n">
        <f aca="false">E347+E342+E333</f>
        <v>64.8</v>
      </c>
      <c r="F348" s="13" t="n">
        <f aca="false">F347+F342+F333</f>
        <v>69.69</v>
      </c>
      <c r="G348" s="13" t="n">
        <f aca="false">G347+G342+G333</f>
        <v>298.45</v>
      </c>
      <c r="H348" s="13" t="n">
        <f aca="false">H347+H342+H333</f>
        <v>2103.02</v>
      </c>
    </row>
    <row r="349" customFormat="false" ht="10.5" hidden="false" customHeight="true" outlineLevel="0" collapsed="false">
      <c r="A349" s="15" t="s">
        <v>558</v>
      </c>
      <c r="B349" s="15"/>
      <c r="C349" s="15"/>
      <c r="D349" s="16"/>
      <c r="E349" s="13" t="n">
        <f aca="false">E348+E319+E293+E264+E235+E206+E176+E146+E116+E87+E58+E28</f>
        <v>756.36</v>
      </c>
      <c r="F349" s="13" t="n">
        <f aca="false">F348+F319+F293+F264+F235+F206+F176+F146+F116+F87+F58+F28</f>
        <v>756.54</v>
      </c>
      <c r="G349" s="13" t="n">
        <f aca="false">G348+G319+G293+G264+G235+G206+G176+G146+G116+G87+G58+G28</f>
        <v>3362.63</v>
      </c>
      <c r="H349" s="13" t="n">
        <f aca="false">H348+H319+H293+H264+H235+H206+H176+H146+H116+H87+H58+H28</f>
        <v>23101.26</v>
      </c>
    </row>
    <row r="350" customFormat="false" ht="10.5" hidden="false" customHeight="true" outlineLevel="0" collapsed="false">
      <c r="A350" s="21" t="s">
        <v>559</v>
      </c>
      <c r="B350" s="21"/>
      <c r="C350" s="21"/>
      <c r="D350" s="21"/>
      <c r="E350" s="13" t="n">
        <f aca="false">E349/12</f>
        <v>63.03</v>
      </c>
      <c r="F350" s="13" t="n">
        <f aca="false">F349/12</f>
        <v>63.045</v>
      </c>
      <c r="G350" s="13" t="n">
        <f aca="false">G349/12</f>
        <v>280.219166666667</v>
      </c>
      <c r="H350" s="13" t="n">
        <f aca="false">H349/12</f>
        <v>1925.105</v>
      </c>
    </row>
    <row r="351" customFormat="false" ht="10.5" hidden="false" customHeight="true" outlineLevel="0" collapsed="false"/>
    <row r="352" customFormat="false" ht="10.5" hidden="false" customHeight="true" outlineLevel="0" collapsed="false">
      <c r="B352" s="22" t="s">
        <v>560</v>
      </c>
      <c r="C352" s="1" t="s">
        <v>561</v>
      </c>
      <c r="H352" s="22" t="s">
        <v>562</v>
      </c>
      <c r="I352" s="1" t="s">
        <v>563</v>
      </c>
    </row>
    <row r="353" customFormat="false" ht="10.5" hidden="false" customHeight="true" outlineLevel="0" collapsed="false">
      <c r="G353" s="5" t="s">
        <v>564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98">
    <mergeCell ref="F1:K1"/>
    <mergeCell ref="A2:P2"/>
    <mergeCell ref="F3:H3"/>
    <mergeCell ref="I3:J3"/>
    <mergeCell ref="K3:P3"/>
    <mergeCell ref="D4:E4"/>
    <mergeCell ref="I4:J4"/>
    <mergeCell ref="K4:P4"/>
    <mergeCell ref="B5:C5"/>
    <mergeCell ref="E5:G5"/>
    <mergeCell ref="B7:C7"/>
    <mergeCell ref="A8:P8"/>
    <mergeCell ref="B9:C9"/>
    <mergeCell ref="B10:C10"/>
    <mergeCell ref="B11:C11"/>
    <mergeCell ref="B12:C12"/>
    <mergeCell ref="A13:C13"/>
    <mergeCell ref="A14:P14"/>
    <mergeCell ref="B15:C15"/>
    <mergeCell ref="B16:C16"/>
    <mergeCell ref="B17:C17"/>
    <mergeCell ref="B18:C18"/>
    <mergeCell ref="B19:C19"/>
    <mergeCell ref="B20:C20"/>
    <mergeCell ref="B21:C21"/>
    <mergeCell ref="A22:C22"/>
    <mergeCell ref="A23:P23"/>
    <mergeCell ref="B24:C24"/>
    <mergeCell ref="B25:C25"/>
    <mergeCell ref="B26:C26"/>
    <mergeCell ref="A27:C27"/>
    <mergeCell ref="A28:C28"/>
    <mergeCell ref="F29:K29"/>
    <mergeCell ref="A30:P30"/>
    <mergeCell ref="F31:H31"/>
    <mergeCell ref="I31:J31"/>
    <mergeCell ref="K31:P31"/>
    <mergeCell ref="D32:E32"/>
    <mergeCell ref="I32:J32"/>
    <mergeCell ref="K32:P32"/>
    <mergeCell ref="B33:C33"/>
    <mergeCell ref="E33:G33"/>
    <mergeCell ref="B35:C35"/>
    <mergeCell ref="A36:P36"/>
    <mergeCell ref="B37:C37"/>
    <mergeCell ref="B38:C38"/>
    <mergeCell ref="B39:C39"/>
    <mergeCell ref="B40:C40"/>
    <mergeCell ref="B41:C41"/>
    <mergeCell ref="A42:C42"/>
    <mergeCell ref="A43:P43"/>
    <mergeCell ref="B44:C44"/>
    <mergeCell ref="B45:C45"/>
    <mergeCell ref="B46:C46"/>
    <mergeCell ref="B47:C47"/>
    <mergeCell ref="B48:C48"/>
    <mergeCell ref="B49:C49"/>
    <mergeCell ref="B50:C50"/>
    <mergeCell ref="B51:C51"/>
    <mergeCell ref="A52:C52"/>
    <mergeCell ref="A53:P53"/>
    <mergeCell ref="B54:C54"/>
    <mergeCell ref="B55:C55"/>
    <mergeCell ref="B56:C56"/>
    <mergeCell ref="A57:C57"/>
    <mergeCell ref="A58:C58"/>
    <mergeCell ref="F59:K59"/>
    <mergeCell ref="A60:P60"/>
    <mergeCell ref="F61:H61"/>
    <mergeCell ref="I61:J61"/>
    <mergeCell ref="K61:P61"/>
    <mergeCell ref="D62:E62"/>
    <mergeCell ref="I62:J62"/>
    <mergeCell ref="K62:P62"/>
    <mergeCell ref="B63:C63"/>
    <mergeCell ref="E63:G63"/>
    <mergeCell ref="B65:C65"/>
    <mergeCell ref="A66:P66"/>
    <mergeCell ref="B67:C67"/>
    <mergeCell ref="B68:C68"/>
    <mergeCell ref="B69:C69"/>
    <mergeCell ref="B70:C70"/>
    <mergeCell ref="B71:C71"/>
    <mergeCell ref="A72:C72"/>
    <mergeCell ref="A73:P73"/>
    <mergeCell ref="B74:C74"/>
    <mergeCell ref="B75:C75"/>
    <mergeCell ref="B76:C76"/>
    <mergeCell ref="B77:C77"/>
    <mergeCell ref="B78:C78"/>
    <mergeCell ref="B79:C79"/>
    <mergeCell ref="B80:C80"/>
    <mergeCell ref="B81:C81"/>
    <mergeCell ref="A82:C82"/>
    <mergeCell ref="A83:P83"/>
    <mergeCell ref="B84:C84"/>
    <mergeCell ref="B85:C85"/>
    <mergeCell ref="A86:C86"/>
    <mergeCell ref="A87:C87"/>
    <mergeCell ref="F88:K88"/>
    <mergeCell ref="A89:P89"/>
    <mergeCell ref="F90:H90"/>
    <mergeCell ref="I90:J90"/>
    <mergeCell ref="K90:P90"/>
    <mergeCell ref="D91:E91"/>
    <mergeCell ref="I91:J91"/>
    <mergeCell ref="K91:P91"/>
    <mergeCell ref="B92:C92"/>
    <mergeCell ref="E92:G92"/>
    <mergeCell ref="B94:C94"/>
    <mergeCell ref="A95:P95"/>
    <mergeCell ref="B96:C96"/>
    <mergeCell ref="B97:C97"/>
    <mergeCell ref="B98:C98"/>
    <mergeCell ref="B99:C99"/>
    <mergeCell ref="B100:C100"/>
    <mergeCell ref="A101:C101"/>
    <mergeCell ref="A102:P102"/>
    <mergeCell ref="B103:C103"/>
    <mergeCell ref="B104:C104"/>
    <mergeCell ref="B105:C105"/>
    <mergeCell ref="B106:C106"/>
    <mergeCell ref="B107:C107"/>
    <mergeCell ref="B108:C108"/>
    <mergeCell ref="B109:C109"/>
    <mergeCell ref="A110:C110"/>
    <mergeCell ref="A111:P111"/>
    <mergeCell ref="B112:C112"/>
    <mergeCell ref="B113:C113"/>
    <mergeCell ref="B114:C114"/>
    <mergeCell ref="A115:C115"/>
    <mergeCell ref="A116:C116"/>
    <mergeCell ref="F117:K117"/>
    <mergeCell ref="A118:P118"/>
    <mergeCell ref="F119:H119"/>
    <mergeCell ref="I119:J119"/>
    <mergeCell ref="K119:P119"/>
    <mergeCell ref="D120:E120"/>
    <mergeCell ref="I120:J120"/>
    <mergeCell ref="K120:P120"/>
    <mergeCell ref="B121:C121"/>
    <mergeCell ref="E121:G121"/>
    <mergeCell ref="B123:C123"/>
    <mergeCell ref="A124:P124"/>
    <mergeCell ref="B125:C125"/>
    <mergeCell ref="B126:C126"/>
    <mergeCell ref="B127:C127"/>
    <mergeCell ref="B128:C128"/>
    <mergeCell ref="B129:C129"/>
    <mergeCell ref="A130:C130"/>
    <mergeCell ref="A131:P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A140:C140"/>
    <mergeCell ref="A141:P141"/>
    <mergeCell ref="B142:C142"/>
    <mergeCell ref="B143:C143"/>
    <mergeCell ref="B144:C144"/>
    <mergeCell ref="A145:C145"/>
    <mergeCell ref="A146:C146"/>
    <mergeCell ref="F147:K147"/>
    <mergeCell ref="A148:P148"/>
    <mergeCell ref="F149:H149"/>
    <mergeCell ref="I149:J149"/>
    <mergeCell ref="K149:P149"/>
    <mergeCell ref="D150:E150"/>
    <mergeCell ref="I150:J150"/>
    <mergeCell ref="K150:P150"/>
    <mergeCell ref="B151:C151"/>
    <mergeCell ref="E151:G151"/>
    <mergeCell ref="B153:C153"/>
    <mergeCell ref="A154:P154"/>
    <mergeCell ref="B155:C155"/>
    <mergeCell ref="B156:C156"/>
    <mergeCell ref="B157:C157"/>
    <mergeCell ref="B158:C158"/>
    <mergeCell ref="B159:C159"/>
    <mergeCell ref="A160:C160"/>
    <mergeCell ref="A161:P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0:C170"/>
    <mergeCell ref="A171:P171"/>
    <mergeCell ref="B172:C172"/>
    <mergeCell ref="B173:C173"/>
    <mergeCell ref="B174:C174"/>
    <mergeCell ref="A175:C175"/>
    <mergeCell ref="A176:C176"/>
    <mergeCell ref="F177:K177"/>
    <mergeCell ref="A178:P178"/>
    <mergeCell ref="F179:H179"/>
    <mergeCell ref="I179:J179"/>
    <mergeCell ref="K179:P179"/>
    <mergeCell ref="D180:E180"/>
    <mergeCell ref="I180:J180"/>
    <mergeCell ref="K180:P180"/>
    <mergeCell ref="B181:C181"/>
    <mergeCell ref="E181:G181"/>
    <mergeCell ref="B183:C183"/>
    <mergeCell ref="A184:P184"/>
    <mergeCell ref="B185:C185"/>
    <mergeCell ref="B186:C186"/>
    <mergeCell ref="B187:C187"/>
    <mergeCell ref="B188:C188"/>
    <mergeCell ref="B189:C189"/>
    <mergeCell ref="B190:C190"/>
    <mergeCell ref="A191:C191"/>
    <mergeCell ref="A192:P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A201:C201"/>
    <mergeCell ref="A202:P202"/>
    <mergeCell ref="B203:C203"/>
    <mergeCell ref="B204:C204"/>
    <mergeCell ref="A205:C205"/>
    <mergeCell ref="A206:C206"/>
    <mergeCell ref="F207:K207"/>
    <mergeCell ref="A208:P208"/>
    <mergeCell ref="F209:H209"/>
    <mergeCell ref="I209:J209"/>
    <mergeCell ref="K209:P209"/>
    <mergeCell ref="D210:E210"/>
    <mergeCell ref="I210:J210"/>
    <mergeCell ref="K210:P210"/>
    <mergeCell ref="B211:C211"/>
    <mergeCell ref="E211:G211"/>
    <mergeCell ref="B213:C213"/>
    <mergeCell ref="A214:P214"/>
    <mergeCell ref="B215:C215"/>
    <mergeCell ref="B216:C216"/>
    <mergeCell ref="B217:C217"/>
    <mergeCell ref="B218:C218"/>
    <mergeCell ref="B219:C219"/>
    <mergeCell ref="A220:C220"/>
    <mergeCell ref="A221:P221"/>
    <mergeCell ref="B222:C222"/>
    <mergeCell ref="B223:C223"/>
    <mergeCell ref="B224:C224"/>
    <mergeCell ref="B225:C225"/>
    <mergeCell ref="B226:C226"/>
    <mergeCell ref="B227:C227"/>
    <mergeCell ref="B228:C228"/>
    <mergeCell ref="A229:C229"/>
    <mergeCell ref="A230:P230"/>
    <mergeCell ref="B231:C231"/>
    <mergeCell ref="B232:C232"/>
    <mergeCell ref="B233:C233"/>
    <mergeCell ref="A234:C234"/>
    <mergeCell ref="A235:C235"/>
    <mergeCell ref="F236:K236"/>
    <mergeCell ref="A237:P237"/>
    <mergeCell ref="F238:H238"/>
    <mergeCell ref="I238:J238"/>
    <mergeCell ref="K238:P238"/>
    <mergeCell ref="D239:E239"/>
    <mergeCell ref="I239:J239"/>
    <mergeCell ref="K239:P239"/>
    <mergeCell ref="B240:C240"/>
    <mergeCell ref="E240:G240"/>
    <mergeCell ref="B242:C242"/>
    <mergeCell ref="A243:P243"/>
    <mergeCell ref="B244:C244"/>
    <mergeCell ref="B245:C245"/>
    <mergeCell ref="B246:C246"/>
    <mergeCell ref="B247:C247"/>
    <mergeCell ref="B248:C248"/>
    <mergeCell ref="A249:C249"/>
    <mergeCell ref="A250:P250"/>
    <mergeCell ref="B251:C251"/>
    <mergeCell ref="B252:C252"/>
    <mergeCell ref="B253:C253"/>
    <mergeCell ref="B254:C254"/>
    <mergeCell ref="B255:C255"/>
    <mergeCell ref="B256:C256"/>
    <mergeCell ref="B257:C257"/>
    <mergeCell ref="A258:C258"/>
    <mergeCell ref="A259:P259"/>
    <mergeCell ref="B260:C260"/>
    <mergeCell ref="B261:C261"/>
    <mergeCell ref="B262:C262"/>
    <mergeCell ref="A263:C263"/>
    <mergeCell ref="A264:C264"/>
    <mergeCell ref="F265:K265"/>
    <mergeCell ref="A266:P266"/>
    <mergeCell ref="F267:H267"/>
    <mergeCell ref="I267:J267"/>
    <mergeCell ref="K267:P267"/>
    <mergeCell ref="D268:E268"/>
    <mergeCell ref="I268:J268"/>
    <mergeCell ref="K268:P268"/>
    <mergeCell ref="B269:C269"/>
    <mergeCell ref="E269:G269"/>
    <mergeCell ref="B271:C271"/>
    <mergeCell ref="A272:P272"/>
    <mergeCell ref="B273:C273"/>
    <mergeCell ref="B274:C274"/>
    <mergeCell ref="B275:C275"/>
    <mergeCell ref="B276:C276"/>
    <mergeCell ref="B277:C277"/>
    <mergeCell ref="A278:C278"/>
    <mergeCell ref="A279:P279"/>
    <mergeCell ref="B280:C280"/>
    <mergeCell ref="B281:C281"/>
    <mergeCell ref="B282:C282"/>
    <mergeCell ref="B283:C283"/>
    <mergeCell ref="B284:C284"/>
    <mergeCell ref="B285:C285"/>
    <mergeCell ref="B286:C286"/>
    <mergeCell ref="A287:C287"/>
    <mergeCell ref="A288:P288"/>
    <mergeCell ref="B289:C289"/>
    <mergeCell ref="B290:C290"/>
    <mergeCell ref="B291:C291"/>
    <mergeCell ref="A292:C292"/>
    <mergeCell ref="A293:C293"/>
    <mergeCell ref="F294:K294"/>
    <mergeCell ref="A295:P295"/>
    <mergeCell ref="F296:H296"/>
    <mergeCell ref="I296:J296"/>
    <mergeCell ref="K296:P296"/>
    <mergeCell ref="D297:E297"/>
    <mergeCell ref="I297:J297"/>
    <mergeCell ref="K297:P297"/>
    <mergeCell ref="B298:C298"/>
    <mergeCell ref="E298:G298"/>
    <mergeCell ref="B300:C300"/>
    <mergeCell ref="A301:P301"/>
    <mergeCell ref="B302:C302"/>
    <mergeCell ref="B303:C303"/>
    <mergeCell ref="B304:C304"/>
    <mergeCell ref="B305:C305"/>
    <mergeCell ref="A306:C306"/>
    <mergeCell ref="A307:P307"/>
    <mergeCell ref="B308:C308"/>
    <mergeCell ref="B309:C309"/>
    <mergeCell ref="B310:C310"/>
    <mergeCell ref="B311:C311"/>
    <mergeCell ref="B312:C312"/>
    <mergeCell ref="B313:C313"/>
    <mergeCell ref="A314:C314"/>
    <mergeCell ref="A315:P315"/>
    <mergeCell ref="B316:C316"/>
    <mergeCell ref="B317:C317"/>
    <mergeCell ref="A318:C318"/>
    <mergeCell ref="A319:C319"/>
    <mergeCell ref="F320:K320"/>
    <mergeCell ref="A321:P321"/>
    <mergeCell ref="F322:H322"/>
    <mergeCell ref="I322:J322"/>
    <mergeCell ref="K322:P322"/>
    <mergeCell ref="D323:E323"/>
    <mergeCell ref="I323:J323"/>
    <mergeCell ref="K323:P323"/>
    <mergeCell ref="B324:C324"/>
    <mergeCell ref="E324:G324"/>
    <mergeCell ref="B326:C326"/>
    <mergeCell ref="A327:P327"/>
    <mergeCell ref="B328:C328"/>
    <mergeCell ref="B329:C329"/>
    <mergeCell ref="B330:C330"/>
    <mergeCell ref="B331:C331"/>
    <mergeCell ref="B332:C332"/>
    <mergeCell ref="A333:C333"/>
    <mergeCell ref="A334:P334"/>
    <mergeCell ref="B335:C335"/>
    <mergeCell ref="B336:C336"/>
    <mergeCell ref="B337:C337"/>
    <mergeCell ref="B338:C338"/>
    <mergeCell ref="B339:C339"/>
    <mergeCell ref="B340:C340"/>
    <mergeCell ref="B341:C341"/>
    <mergeCell ref="A342:C342"/>
    <mergeCell ref="A343:P343"/>
    <mergeCell ref="B344:C344"/>
    <mergeCell ref="B345:C345"/>
    <mergeCell ref="B346:C346"/>
    <mergeCell ref="A347:C347"/>
    <mergeCell ref="A348:C348"/>
    <mergeCell ref="A349:C349"/>
    <mergeCell ref="A350:D350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45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rowBreaks count="12" manualBreakCount="12">
    <brk id="28" man="true" max="16383" min="0"/>
    <brk id="58" man="true" max="16383" min="0"/>
    <brk id="87" man="true" max="16383" min="0"/>
    <brk id="116" man="true" max="16383" min="0"/>
    <brk id="146" man="true" max="16383" min="0"/>
    <brk id="176" man="true" max="16383" min="0"/>
    <brk id="206" man="true" max="16383" min="0"/>
    <brk id="235" man="true" max="16383" min="0"/>
    <brk id="264" man="true" max="16383" min="0"/>
    <brk id="293" man="true" max="16383" min="0"/>
    <brk id="319" man="true" max="16383" min="0"/>
    <brk id="34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2025-01-08T16:46:25Z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